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20.33.17\市町村課共通\50財務\02公営企業会計\01_決算状況調査\①全般\R3実施・公営企業決算統計関係\22 経営比較分析表\03 公営企業に係る経営比較分析表(令和2年度決算）の分析等について\04 市町村等回答（確定）\02 団体別←ここに格納いただきたい\14 富谷市★\"/>
    </mc:Choice>
  </mc:AlternateContent>
  <workbookProtection workbookAlgorithmName="SHA-512" workbookHashValue="KLb7m64S/H8t8ZxGkMUIAiBa29h4HnHtqmbC4MRKyto7pQehi8i0n63VwifBja8baMn91Izw7PAJyHffZeAx2g==" workbookSaltValue="ver2QgO85hpZpDKmwVJUXg==" workbookSpinCount="100000" lockStructure="1"/>
  <bookViews>
    <workbookView xWindow="0" yWindow="0" windowWidth="20490" windowHeight="753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<sst xmlns="http://schemas.openxmlformats.org/spreadsheetml/2006/main" count="228" uniqueCount="113">
  <si>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</si>
  <si>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</si>
  <si>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</si>
  <si>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</si>
  <si>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</si>
  <si>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</si>
  <si>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</si>
  <si>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</si>
  <si>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</si>
  <si>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</si>
  <si>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</si>
  <si>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</si>
  <si>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</si>
  <si>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</si>
  <si>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</si>
  <si>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</si>
  <si>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</si>
  <si>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</si>
  <si>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</si>
  <si>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</si>
  <si>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</si>
  <si>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</si>
  <si>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</si>
  <si>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</si>
  <si>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</si>
  <si>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</si>
  <si>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</si>
  <si>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</si>
  <si>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</si>
  <si>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</si>
  <si>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</si>
  <si>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</si>
  <si>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</si>
  <si>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</si>
  <si>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</si>
  <si>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</si>
  <si>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</si>
  <si>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</si>
  <si>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</si>
  <si>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</si>
  <si>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</si>
  <si>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</si>
  <si>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</si>
  <si>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</si>
  <si>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</si>
  <si>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</si>
  <si>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</si>
  <si>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</si>
  <si>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</si>
  <si>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</si>
  <si>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</si>
  <si>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</si>
  <si>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</si>
  <si>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</si>
  <si>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</si>
  <si>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</si>
  <si>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</si>
  <si>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</si>
  <si>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</si>
  <si>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</si>
  <si>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</si>
  <si>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</si>
  <si>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</si>
  <si>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</si>
  <si>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</si>
  <si>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</si>
  <si>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</si>
  <si>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</si>
  <si>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</si>
  <si>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</si>
  <si>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</si>
  <si>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</si>
  <si>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</si>
  <si>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</si>
  <si>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</si>
  <si>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</si>
  <si>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</si>
  <si>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</si>
  <si>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</si>
  <si>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</si>
  <si>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</si>
  <si>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</si>
  <si>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</si>
  <si>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</si>
  <si>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</si>
  <si>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</si>
  <si>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</si>
  <si>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</si>
  <si>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</si>
  <si>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</si>
  <si>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</si>
  <si>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</si>
  <si>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</si>
  <si>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富谷市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</si>
  <si>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</si>
  <si>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</si>
  <si>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</si>
  <si>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</si>
  <si>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</si>
  <si>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</si>
  <si>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</si>
  <si>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</si>
  <si>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</si>
  <si>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</si>
  <si>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</si>
  <si>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</si>
  <si>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</si>
  <si>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</si>
  <si>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</si>
  <si>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</si>
  <si>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経常収支比率については、100％以上の数値で推移し、令和2年度から受水費の減少により、大きく改善している。
　しかしながら、料金回収率が100％未満であり給水収益で給水に係る費用を賄われていない状況である。
　令和4年度より特別修繕引当金の繰入額を減額する予定としているため、料金回収率や給水原価など改善するものと考えている。
　有収率については、昨年に比べ改善している。有収率のさらなる向上を目指し、漏水を早期発見をするための漏水調査や漏水修繕工事を実施していく。</t>
    <rPh sb="108" eb="110">
      <t>レイワ</t>
    </rPh>
    <rPh sb="111" eb="113">
      <t>ネンド</t>
    </rPh>
    <rPh sb="115" eb="117">
      <t>トクベツ</t>
    </rPh>
    <rPh sb="117" eb="119">
      <t>シュウゼン</t>
    </rPh>
    <rPh sb="119" eb="121">
      <t>ヒキアテ</t>
    </rPh>
    <rPh sb="121" eb="122">
      <t>キン</t>
    </rPh>
    <rPh sb="123" eb="125">
      <t>クリイレ</t>
    </rPh>
    <rPh sb="125" eb="126">
      <t>ガク</t>
    </rPh>
    <rPh sb="127" eb="129">
      <t>ゲンガク</t>
    </rPh>
    <rPh sb="131" eb="133">
      <t>ヨテイ</t>
    </rPh>
    <rPh sb="141" eb="143">
      <t>リョウキン</t>
    </rPh>
    <rPh sb="143" eb="145">
      <t>カイシュウ</t>
    </rPh>
    <rPh sb="145" eb="146">
      <t>リツ</t>
    </rPh>
    <rPh sb="147" eb="149">
      <t>キュウスイ</t>
    </rPh>
    <rPh sb="149" eb="151">
      <t>ゲンカ</t>
    </rPh>
    <rPh sb="153" eb="155">
      <t>カイゼン</t>
    </rPh>
    <rPh sb="160" eb="161">
      <t>カンガ</t>
    </rPh>
    <phoneticPr fontId="4"/>
  </si>
  <si>
    <t>　今後は、企業債を借りながら老朽化に伴う施設の更新を考えており、厳しい企業経営が求められていくものと考えられる。
　その為、中長期にわたる経営判断が必要であり、今回の経営指標を参考に類似団体の動向も把握しながら、健全経営に努めていく。</t>
    <rPh sb="5" eb="7">
      <t>キギョウ</t>
    </rPh>
    <rPh sb="7" eb="8">
      <t>サイ</t>
    </rPh>
    <rPh sb="9" eb="10">
      <t>カ</t>
    </rPh>
    <rPh sb="26" eb="27">
      <t>カンガ</t>
    </rPh>
    <phoneticPr fontId="4"/>
  </si>
  <si>
    <t>　過去の宅地造成により布設された配水管が法定耐用年数を超えたため上昇したものである。
　令和３年度から富ケ丘・鷹乃杜・太子堂の三地区について配水管の更新工事を実施しており、引き続き計画的に更新する予定としている。
　</t>
    <rPh sb="87" eb="88">
      <t>ヒ</t>
    </rPh>
    <rPh sb="89" eb="90">
      <t>ツヅ</t>
    </rPh>
    <rPh sb="91" eb="93">
      <t>ケイカク</t>
    </rPh>
    <rPh sb="93" eb="94">
      <t>テキ</t>
    </rPh>
    <rPh sb="95" eb="97">
      <t>コウシン</t>
    </rPh>
    <rPh sb="99" eb="101">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</si>
</sst>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0.62</c:v>
                </c:pt>
                <c:pt idx="1">
                  <c:v>0.22</c:v>
                </c:pt>
                <c:pt idx="2">
                  <c:v>0.31</c:v>
                </c:pt>
                <c:pt idx="3">
                  <c:v>0.28999999999999998</c:v>
                </c:pt>
                <c:pt idx="4">
                  <c:v>0.08</c:v>
                </c:pt>
              </c:numCache>
            </c:numRef>
          </c:val>
          <c:extLst>
            <c:ext xmlns:c16="http://schemas.microsoft.com/office/drawing/2014/chart" uri="{C3380CC4-5D6E-409C-BE32-E72D297353CC}">
              <c16:uniqueId val="{00000000-B0EB-442E-88B3-6BDA2E2BDDC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0.61</c:v>
                </c:pt>
                <c:pt idx="1">
                  <c:v>0.51</c:v>
                </c:pt>
                <c:pt idx="2">
                  <c:v>0.57999999999999996</c:v>
                </c:pt>
                <c:pt idx="3">
                  <c:v>0.54</c:v>
                </c:pt>
                <c:pt idx="4">
                  <c:v>0.56999999999999995</c:v>
                </c:pt>
              </c:numCache>
            </c:numRef>
          </c:val>
          <c:smooth val="0"/>
          <c:extLst>
            <c:ext xmlns:c16="http://schemas.microsoft.com/office/drawing/2014/chart" uri="{C3380CC4-5D6E-409C-BE32-E72D297353CC}">
              <c16:uniqueId val="{00000001-B0EB-442E-88B3-6BDA2E2BDDC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63.35</c:v>
                </c:pt>
                <c:pt idx="1">
                  <c:v>63.75</c:v>
                </c:pt>
                <c:pt idx="2">
                  <c:v>64.599999999999994</c:v>
                </c:pt>
                <c:pt idx="3">
                  <c:v>61.32</c:v>
                </c:pt>
                <c:pt idx="4">
                  <c:v>61.25</c:v>
                </c:pt>
              </c:numCache>
            </c:numRef>
          </c:val>
          <c:extLst>
            <c:ext xmlns:c16="http://schemas.microsoft.com/office/drawing/2014/chart" uri="{C3380CC4-5D6E-409C-BE32-E72D297353CC}">
              <c16:uniqueId val="{00000000-60CB-4CEE-984E-94E2101B059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59.01</c:v>
                </c:pt>
                <c:pt idx="1">
                  <c:v>60.03</c:v>
                </c:pt>
                <c:pt idx="2">
                  <c:v>59.74</c:v>
                </c:pt>
                <c:pt idx="3">
                  <c:v>59.67</c:v>
                </c:pt>
                <c:pt idx="4">
                  <c:v>60.12</c:v>
                </c:pt>
              </c:numCache>
            </c:numRef>
          </c:val>
          <c:smooth val="0"/>
          <c:extLst>
            <c:ext xmlns:c16="http://schemas.microsoft.com/office/drawing/2014/chart" uri="{C3380CC4-5D6E-409C-BE32-E72D297353CC}">
              <c16:uniqueId val="{00000001-60CB-4CEE-984E-94E2101B059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86.24</c:v>
                </c:pt>
                <c:pt idx="1">
                  <c:v>86.15</c:v>
                </c:pt>
                <c:pt idx="2">
                  <c:v>84.41</c:v>
                </c:pt>
                <c:pt idx="3">
                  <c:v>87.94</c:v>
                </c:pt>
                <c:pt idx="4">
                  <c:v>91.05</c:v>
                </c:pt>
              </c:numCache>
            </c:numRef>
          </c:val>
          <c:extLst>
            <c:ext xmlns:c16="http://schemas.microsoft.com/office/drawing/2014/chart" uri="{C3380CC4-5D6E-409C-BE32-E72D297353CC}">
              <c16:uniqueId val="{00000000-3FE3-4102-ADA5-7FA59CFDE5F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85.37</c:v>
                </c:pt>
                <c:pt idx="1">
                  <c:v>84.81</c:v>
                </c:pt>
                <c:pt idx="2">
                  <c:v>84.8</c:v>
                </c:pt>
                <c:pt idx="3">
                  <c:v>84.6</c:v>
                </c:pt>
                <c:pt idx="4">
                  <c:v>84.24</c:v>
                </c:pt>
              </c:numCache>
            </c:numRef>
          </c:val>
          <c:smooth val="0"/>
          <c:extLst>
            <c:ext xmlns:c16="http://schemas.microsoft.com/office/drawing/2014/chart" uri="{C3380CC4-5D6E-409C-BE32-E72D297353CC}">
              <c16:uniqueId val="{00000001-3FE3-4102-ADA5-7FA59CFDE5F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110.41</c:v>
                </c:pt>
                <c:pt idx="1">
                  <c:v>103.68</c:v>
                </c:pt>
                <c:pt idx="2">
                  <c:v>101.34</c:v>
                </c:pt>
                <c:pt idx="3">
                  <c:v>106.38</c:v>
                </c:pt>
                <c:pt idx="4">
                  <c:v>111.75</c:v>
                </c:pt>
              </c:numCache>
            </c:numRef>
          </c:val>
          <c:extLst>
            <c:ext xmlns:c16="http://schemas.microsoft.com/office/drawing/2014/chart" uri="{C3380CC4-5D6E-409C-BE32-E72D297353CC}">
              <c16:uniqueId val="{00000000-D501-4C6D-A882-FDD0F2D2214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110.95</c:v>
                </c:pt>
                <c:pt idx="1">
                  <c:v>110.68</c:v>
                </c:pt>
                <c:pt idx="2">
                  <c:v>110.66</c:v>
                </c:pt>
                <c:pt idx="3">
                  <c:v>109.01</c:v>
                </c:pt>
                <c:pt idx="4">
                  <c:v>108.83</c:v>
                </c:pt>
              </c:numCache>
            </c:numRef>
          </c:val>
          <c:smooth val="0"/>
          <c:extLst>
            <c:ext xmlns:c16="http://schemas.microsoft.com/office/drawing/2014/chart" uri="{C3380CC4-5D6E-409C-BE32-E72D297353CC}">
              <c16:uniqueId val="{00000001-D501-4C6D-A882-FDD0F2D2214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50.49</c:v>
                </c:pt>
                <c:pt idx="1">
                  <c:v>52.21</c:v>
                </c:pt>
                <c:pt idx="2">
                  <c:v>53.93</c:v>
                </c:pt>
                <c:pt idx="3">
                  <c:v>54.57</c:v>
                </c:pt>
                <c:pt idx="4">
                  <c:v>56.46</c:v>
                </c:pt>
              </c:numCache>
            </c:numRef>
          </c:val>
          <c:extLst>
            <c:ext xmlns:c16="http://schemas.microsoft.com/office/drawing/2014/chart" uri="{C3380CC4-5D6E-409C-BE32-E72D297353CC}">
              <c16:uniqueId val="{00000000-33BE-4F57-9808-0267AE168F7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46.9</c:v>
                </c:pt>
                <c:pt idx="1">
                  <c:v>47.28</c:v>
                </c:pt>
                <c:pt idx="2">
                  <c:v>47.66</c:v>
                </c:pt>
                <c:pt idx="3">
                  <c:v>48.17</c:v>
                </c:pt>
                <c:pt idx="4">
                  <c:v>48.83</c:v>
                </c:pt>
              </c:numCache>
            </c:numRef>
          </c:val>
          <c:smooth val="0"/>
          <c:extLst>
            <c:ext xmlns:c16="http://schemas.microsoft.com/office/drawing/2014/chart" uri="{C3380CC4-5D6E-409C-BE32-E72D297353CC}">
              <c16:uniqueId val="{00000001-33BE-4F57-9808-0267AE168F7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1.58</c:v>
                </c:pt>
                <c:pt idx="1">
                  <c:v>2.12</c:v>
                </c:pt>
                <c:pt idx="2">
                  <c:v>6.79</c:v>
                </c:pt>
                <c:pt idx="3">
                  <c:v>23.18</c:v>
                </c:pt>
                <c:pt idx="4">
                  <c:v>26.6</c:v>
                </c:pt>
              </c:numCache>
            </c:numRef>
          </c:val>
          <c:extLst>
            <c:ext xmlns:c16="http://schemas.microsoft.com/office/drawing/2014/chart" uri="{C3380CC4-5D6E-409C-BE32-E72D297353CC}">
              <c16:uniqueId val="{00000000-0109-49C9-8EC9-3D2F501B1BC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12.03</c:v>
                </c:pt>
                <c:pt idx="1">
                  <c:v>12.19</c:v>
                </c:pt>
                <c:pt idx="2">
                  <c:v>15.1</c:v>
                </c:pt>
                <c:pt idx="3">
                  <c:v>17.12</c:v>
                </c:pt>
                <c:pt idx="4">
                  <c:v>18.18</c:v>
                </c:pt>
              </c:numCache>
            </c:numRef>
          </c:val>
          <c:smooth val="0"/>
          <c:extLst>
            <c:ext xmlns:c16="http://schemas.microsoft.com/office/drawing/2014/chart" uri="{C3380CC4-5D6E-409C-BE32-E72D297353CC}">
              <c16:uniqueId val="{00000001-0109-49C9-8EC9-3D2F501B1BC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283-4B58-B9CC-C3793913ABB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3.91</c:v>
                </c:pt>
                <c:pt idx="1">
                  <c:v>3.56</c:v>
                </c:pt>
                <c:pt idx="2">
                  <c:v>2.74</c:v>
                </c:pt>
                <c:pt idx="3">
                  <c:v>3.7</c:v>
                </c:pt>
                <c:pt idx="4">
                  <c:v>4.34</c:v>
                </c:pt>
              </c:numCache>
            </c:numRef>
          </c:val>
          <c:smooth val="0"/>
          <c:extLst>
            <c:ext xmlns:c16="http://schemas.microsoft.com/office/drawing/2014/chart" uri="{C3380CC4-5D6E-409C-BE32-E72D297353CC}">
              <c16:uniqueId val="{00000001-7283-4B58-B9CC-C3793913ABB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945.23</c:v>
                </c:pt>
                <c:pt idx="1">
                  <c:v>995.25</c:v>
                </c:pt>
                <c:pt idx="2">
                  <c:v>791.33</c:v>
                </c:pt>
                <c:pt idx="3">
                  <c:v>1084.18</c:v>
                </c:pt>
                <c:pt idx="4">
                  <c:v>1036.79</c:v>
                </c:pt>
              </c:numCache>
            </c:numRef>
          </c:val>
          <c:extLst>
            <c:ext xmlns:c16="http://schemas.microsoft.com/office/drawing/2014/chart" uri="{C3380CC4-5D6E-409C-BE32-E72D297353CC}">
              <c16:uniqueId val="{00000000-319A-4304-93B6-1595772454D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377.63</c:v>
                </c:pt>
                <c:pt idx="1">
                  <c:v>357.34</c:v>
                </c:pt>
                <c:pt idx="2">
                  <c:v>366.03</c:v>
                </c:pt>
                <c:pt idx="3">
                  <c:v>365.18</c:v>
                </c:pt>
                <c:pt idx="4">
                  <c:v>327.77</c:v>
                </c:pt>
              </c:numCache>
            </c:numRef>
          </c:val>
          <c:smooth val="0"/>
          <c:extLst>
            <c:ext xmlns:c16="http://schemas.microsoft.com/office/drawing/2014/chart" uri="{C3380CC4-5D6E-409C-BE32-E72D297353CC}">
              <c16:uniqueId val="{00000001-319A-4304-93B6-1595772454D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132.85</c:v>
                </c:pt>
                <c:pt idx="1">
                  <c:v>122.67</c:v>
                </c:pt>
                <c:pt idx="2">
                  <c:v>113.13</c:v>
                </c:pt>
                <c:pt idx="3">
                  <c:v>105.92</c:v>
                </c:pt>
                <c:pt idx="4">
                  <c:v>99.25</c:v>
                </c:pt>
              </c:numCache>
            </c:numRef>
          </c:val>
          <c:extLst>
            <c:ext xmlns:c16="http://schemas.microsoft.com/office/drawing/2014/chart" uri="{C3380CC4-5D6E-409C-BE32-E72D297353CC}">
              <c16:uniqueId val="{00000000-025B-4DB8-9D87-C98D4DFFC58B}"/>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364.71</c:v>
                </c:pt>
                <c:pt idx="1">
                  <c:v>373.69</c:v>
                </c:pt>
                <c:pt idx="2">
                  <c:v>370.12</c:v>
                </c:pt>
                <c:pt idx="3">
                  <c:v>371.65</c:v>
                </c:pt>
                <c:pt idx="4">
                  <c:v>397.1</c:v>
                </c:pt>
              </c:numCache>
            </c:numRef>
          </c:val>
          <c:smooth val="0"/>
          <c:extLst>
            <c:ext xmlns:c16="http://schemas.microsoft.com/office/drawing/2014/chart" uri="{C3380CC4-5D6E-409C-BE32-E72D297353CC}">
              <c16:uniqueId val="{00000001-025B-4DB8-9D87-C98D4DFFC58B}"/>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102.42</c:v>
                </c:pt>
                <c:pt idx="1">
                  <c:v>97.28</c:v>
                </c:pt>
                <c:pt idx="2">
                  <c:v>93.25</c:v>
                </c:pt>
                <c:pt idx="3">
                  <c:v>98.3</c:v>
                </c:pt>
                <c:pt idx="4">
                  <c:v>99.85</c:v>
                </c:pt>
              </c:numCache>
            </c:numRef>
          </c:val>
          <c:extLst>
            <c:ext xmlns:c16="http://schemas.microsoft.com/office/drawing/2014/chart" uri="{C3380CC4-5D6E-409C-BE32-E72D297353CC}">
              <c16:uniqueId val="{00000000-4274-4FAE-8111-E03A39F34C2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100.65</c:v>
                </c:pt>
                <c:pt idx="1">
                  <c:v>99.87</c:v>
                </c:pt>
                <c:pt idx="2">
                  <c:v>100.42</c:v>
                </c:pt>
                <c:pt idx="3">
                  <c:v>98.77</c:v>
                </c:pt>
                <c:pt idx="4">
                  <c:v>95.79</c:v>
                </c:pt>
              </c:numCache>
            </c:numRef>
          </c:val>
          <c:smooth val="0"/>
          <c:extLst>
            <c:ext xmlns:c16="http://schemas.microsoft.com/office/drawing/2014/chart" uri="{C3380CC4-5D6E-409C-BE32-E72D297353CC}">
              <c16:uniqueId val="{00000001-4274-4FAE-8111-E03A39F34C2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193.43</c:v>
                </c:pt>
                <c:pt idx="1">
                  <c:v>202.92</c:v>
                </c:pt>
                <c:pt idx="2">
                  <c:v>211.94</c:v>
                </c:pt>
                <c:pt idx="3">
                  <c:v>200.14</c:v>
                </c:pt>
                <c:pt idx="4">
                  <c:v>186.76</c:v>
                </c:pt>
              </c:numCache>
            </c:numRef>
          </c:val>
          <c:extLst>
            <c:ext xmlns:c16="http://schemas.microsoft.com/office/drawing/2014/chart" uri="{C3380CC4-5D6E-409C-BE32-E72D297353CC}">
              <c16:uniqueId val="{00000000-F073-480D-B758-F240F6621A2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170.19</c:v>
                </c:pt>
                <c:pt idx="1">
                  <c:v>171.81</c:v>
                </c:pt>
                <c:pt idx="2">
                  <c:v>171.67</c:v>
                </c:pt>
                <c:pt idx="3">
                  <c:v>173.67</c:v>
                </c:pt>
                <c:pt idx="4">
                  <c:v>171.13</c:v>
                </c:pt>
              </c:numCache>
            </c:numRef>
          </c:val>
          <c:smooth val="0"/>
          <c:extLst>
            <c:ext xmlns:c16="http://schemas.microsoft.com/office/drawing/2014/chart" uri="{C3380CC4-5D6E-409C-BE32-E72D297353CC}">
              <c16:uniqueId val="{00000001-F073-480D-B758-F240F6621A2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R55"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宮城県　富谷市</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A5</v>
      </c>
      <c r="X8" s="83"/>
      <c r="Y8" s="83"/>
      <c r="Z8" s="83"/>
      <c r="AA8" s="83"/>
      <c r="AB8" s="83"/>
      <c r="AC8" s="83"/>
      <c r="AD8" s="83" t="str">
        <f>データ!$M$6</f>
        <v>非設置</v>
      </c>
      <c r="AE8" s="83"/>
      <c r="AF8" s="83"/>
      <c r="AG8" s="83"/>
      <c r="AH8" s="83"/>
      <c r="AI8" s="83"/>
      <c r="AJ8" s="83"/>
      <c r="AK8" s="4"/>
      <c r="AL8" s="71">
        <f>データ!$R$6</f>
        <v>52431</v>
      </c>
      <c r="AM8" s="71"/>
      <c r="AN8" s="71"/>
      <c r="AO8" s="71"/>
      <c r="AP8" s="71"/>
      <c r="AQ8" s="71"/>
      <c r="AR8" s="71"/>
      <c r="AS8" s="71"/>
      <c r="AT8" s="67">
        <f>データ!$S$6</f>
        <v>49.18</v>
      </c>
      <c r="AU8" s="68"/>
      <c r="AV8" s="68"/>
      <c r="AW8" s="68"/>
      <c r="AX8" s="68"/>
      <c r="AY8" s="68"/>
      <c r="AZ8" s="68"/>
      <c r="BA8" s="68"/>
      <c r="BB8" s="70">
        <f>データ!$T$6</f>
        <v>1066.0999999999999</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83.45</v>
      </c>
      <c r="J10" s="68"/>
      <c r="K10" s="68"/>
      <c r="L10" s="68"/>
      <c r="M10" s="68"/>
      <c r="N10" s="68"/>
      <c r="O10" s="69"/>
      <c r="P10" s="70">
        <f>データ!$P$6</f>
        <v>99.96</v>
      </c>
      <c r="Q10" s="70"/>
      <c r="R10" s="70"/>
      <c r="S10" s="70"/>
      <c r="T10" s="70"/>
      <c r="U10" s="70"/>
      <c r="V10" s="70"/>
      <c r="W10" s="71">
        <f>データ!$Q$6</f>
        <v>3344</v>
      </c>
      <c r="X10" s="71"/>
      <c r="Y10" s="71"/>
      <c r="Z10" s="71"/>
      <c r="AA10" s="71"/>
      <c r="AB10" s="71"/>
      <c r="AC10" s="71"/>
      <c r="AD10" s="2"/>
      <c r="AE10" s="2"/>
      <c r="AF10" s="2"/>
      <c r="AG10" s="2"/>
      <c r="AH10" s="4"/>
      <c r="AI10" s="4"/>
      <c r="AJ10" s="4"/>
      <c r="AK10" s="4"/>
      <c r="AL10" s="71">
        <f>データ!$U$6</f>
        <v>49138</v>
      </c>
      <c r="AM10" s="71"/>
      <c r="AN10" s="71"/>
      <c r="AO10" s="71"/>
      <c r="AP10" s="71"/>
      <c r="AQ10" s="71"/>
      <c r="AR10" s="71"/>
      <c r="AS10" s="71"/>
      <c r="AT10" s="67">
        <f>データ!$V$6</f>
        <v>48.73</v>
      </c>
      <c r="AU10" s="68"/>
      <c r="AV10" s="68"/>
      <c r="AW10" s="68"/>
      <c r="AX10" s="68"/>
      <c r="AY10" s="68"/>
      <c r="AZ10" s="68"/>
      <c r="BA10" s="68"/>
      <c r="BB10" s="70">
        <f>データ!$W$6</f>
        <v>1008.37</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110</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112</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111</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xHrOLy7eZi59JY4v6uhqXvmHPgwzr/zteBIE9nuYclhtfAHEVfeaAaLGcVRj4hHoBz9frBa5K7t61liDjEWDLg==" saltValue="iMSQd4DG5madI1wUL1kIaw=="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42161</v>
      </c>
      <c r="D6" s="34">
        <f t="shared" si="3"/>
        <v>46</v>
      </c>
      <c r="E6" s="34">
        <f t="shared" si="3"/>
        <v>1</v>
      </c>
      <c r="F6" s="34">
        <f t="shared" si="3"/>
        <v>0</v>
      </c>
      <c r="G6" s="34">
        <f t="shared" si="3"/>
        <v>1</v>
      </c>
      <c r="H6" s="34" t="str">
        <f t="shared" si="3"/>
        <v>宮城県　富谷市</v>
      </c>
      <c r="I6" s="34" t="str">
        <f t="shared" si="3"/>
        <v>法適用</v>
      </c>
      <c r="J6" s="34" t="str">
        <f t="shared" si="3"/>
        <v>水道事業</v>
      </c>
      <c r="K6" s="34" t="str">
        <f t="shared" si="3"/>
        <v>末端給水事業</v>
      </c>
      <c r="L6" s="34" t="str">
        <f t="shared" si="3"/>
        <v>A5</v>
      </c>
      <c r="M6" s="34" t="str">
        <f t="shared" si="3"/>
        <v>非設置</v>
      </c>
      <c r="N6" s="35" t="str">
        <f t="shared" si="3"/>
        <v>-</v>
      </c>
      <c r="O6" s="35">
        <f t="shared" si="3"/>
        <v>83.45</v>
      </c>
      <c r="P6" s="35">
        <f t="shared" si="3"/>
        <v>99.96</v>
      </c>
      <c r="Q6" s="35">
        <f t="shared" si="3"/>
        <v>3344</v>
      </c>
      <c r="R6" s="35">
        <f t="shared" si="3"/>
        <v>52431</v>
      </c>
      <c r="S6" s="35">
        <f t="shared" si="3"/>
        <v>49.18</v>
      </c>
      <c r="T6" s="35">
        <f t="shared" si="3"/>
        <v>1066.0999999999999</v>
      </c>
      <c r="U6" s="35">
        <f t="shared" si="3"/>
        <v>49138</v>
      </c>
      <c r="V6" s="35">
        <f t="shared" si="3"/>
        <v>48.73</v>
      </c>
      <c r="W6" s="35">
        <f t="shared" si="3"/>
        <v>1008.37</v>
      </c>
      <c r="X6" s="36">
        <f>IF(X7="",NA(),X7)</f>
        <v>110.41</v>
      </c>
      <c r="Y6" s="36">
        <f t="shared" ref="Y6:AG6" si="4">IF(Y7="",NA(),Y7)</f>
        <v>103.68</v>
      </c>
      <c r="Z6" s="36">
        <f t="shared" si="4"/>
        <v>101.34</v>
      </c>
      <c r="AA6" s="36">
        <f t="shared" si="4"/>
        <v>106.38</v>
      </c>
      <c r="AB6" s="36">
        <f t="shared" si="4"/>
        <v>111.75</v>
      </c>
      <c r="AC6" s="36">
        <f t="shared" si="4"/>
        <v>110.95</v>
      </c>
      <c r="AD6" s="36">
        <f t="shared" si="4"/>
        <v>110.68</v>
      </c>
      <c r="AE6" s="36">
        <f t="shared" si="4"/>
        <v>110.66</v>
      </c>
      <c r="AF6" s="36">
        <f t="shared" si="4"/>
        <v>109.01</v>
      </c>
      <c r="AG6" s="36">
        <f t="shared" si="4"/>
        <v>108.83</v>
      </c>
      <c r="AH6" s="35" t="str">
        <f>IF(AH7="","",IF(AH7="-","【-】","【"&amp;SUBSTITUTE(TEXT(AH7,"#,##0.00"),"-","△")&amp;"】"))</f>
        <v>【110.27】</v>
      </c>
      <c r="AI6" s="35">
        <f>IF(AI7="",NA(),AI7)</f>
        <v>0</v>
      </c>
      <c r="AJ6" s="35">
        <f t="shared" ref="AJ6:AR6" si="5">IF(AJ7="",NA(),AJ7)</f>
        <v>0</v>
      </c>
      <c r="AK6" s="35">
        <f t="shared" si="5"/>
        <v>0</v>
      </c>
      <c r="AL6" s="35">
        <f t="shared" si="5"/>
        <v>0</v>
      </c>
      <c r="AM6" s="35">
        <f t="shared" si="5"/>
        <v>0</v>
      </c>
      <c r="AN6" s="36">
        <f t="shared" si="5"/>
        <v>3.91</v>
      </c>
      <c r="AO6" s="36">
        <f t="shared" si="5"/>
        <v>3.56</v>
      </c>
      <c r="AP6" s="36">
        <f t="shared" si="5"/>
        <v>2.74</v>
      </c>
      <c r="AQ6" s="36">
        <f t="shared" si="5"/>
        <v>3.7</v>
      </c>
      <c r="AR6" s="36">
        <f t="shared" si="5"/>
        <v>4.34</v>
      </c>
      <c r="AS6" s="35" t="str">
        <f>IF(AS7="","",IF(AS7="-","【-】","【"&amp;SUBSTITUTE(TEXT(AS7,"#,##0.00"),"-","△")&amp;"】"))</f>
        <v>【1.15】</v>
      </c>
      <c r="AT6" s="36">
        <f>IF(AT7="",NA(),AT7)</f>
        <v>945.23</v>
      </c>
      <c r="AU6" s="36">
        <f t="shared" ref="AU6:BC6" si="6">IF(AU7="",NA(),AU7)</f>
        <v>995.25</v>
      </c>
      <c r="AV6" s="36">
        <f t="shared" si="6"/>
        <v>791.33</v>
      </c>
      <c r="AW6" s="36">
        <f t="shared" si="6"/>
        <v>1084.18</v>
      </c>
      <c r="AX6" s="36">
        <f t="shared" si="6"/>
        <v>1036.79</v>
      </c>
      <c r="AY6" s="36">
        <f t="shared" si="6"/>
        <v>377.63</v>
      </c>
      <c r="AZ6" s="36">
        <f t="shared" si="6"/>
        <v>357.34</v>
      </c>
      <c r="BA6" s="36">
        <f t="shared" si="6"/>
        <v>366.03</v>
      </c>
      <c r="BB6" s="36">
        <f t="shared" si="6"/>
        <v>365.18</v>
      </c>
      <c r="BC6" s="36">
        <f t="shared" si="6"/>
        <v>327.77</v>
      </c>
      <c r="BD6" s="35" t="str">
        <f>IF(BD7="","",IF(BD7="-","【-】","【"&amp;SUBSTITUTE(TEXT(BD7,"#,##0.00"),"-","△")&amp;"】"))</f>
        <v>【260.31】</v>
      </c>
      <c r="BE6" s="36">
        <f>IF(BE7="",NA(),BE7)</f>
        <v>132.85</v>
      </c>
      <c r="BF6" s="36">
        <f t="shared" ref="BF6:BN6" si="7">IF(BF7="",NA(),BF7)</f>
        <v>122.67</v>
      </c>
      <c r="BG6" s="36">
        <f t="shared" si="7"/>
        <v>113.13</v>
      </c>
      <c r="BH6" s="36">
        <f t="shared" si="7"/>
        <v>105.92</v>
      </c>
      <c r="BI6" s="36">
        <f t="shared" si="7"/>
        <v>99.25</v>
      </c>
      <c r="BJ6" s="36">
        <f t="shared" si="7"/>
        <v>364.71</v>
      </c>
      <c r="BK6" s="36">
        <f t="shared" si="7"/>
        <v>373.69</v>
      </c>
      <c r="BL6" s="36">
        <f t="shared" si="7"/>
        <v>370.12</v>
      </c>
      <c r="BM6" s="36">
        <f t="shared" si="7"/>
        <v>371.65</v>
      </c>
      <c r="BN6" s="36">
        <f t="shared" si="7"/>
        <v>397.1</v>
      </c>
      <c r="BO6" s="35" t="str">
        <f>IF(BO7="","",IF(BO7="-","【-】","【"&amp;SUBSTITUTE(TEXT(BO7,"#,##0.00"),"-","△")&amp;"】"))</f>
        <v>【275.67】</v>
      </c>
      <c r="BP6" s="36">
        <f>IF(BP7="",NA(),BP7)</f>
        <v>102.42</v>
      </c>
      <c r="BQ6" s="36">
        <f t="shared" ref="BQ6:BY6" si="8">IF(BQ7="",NA(),BQ7)</f>
        <v>97.28</v>
      </c>
      <c r="BR6" s="36">
        <f t="shared" si="8"/>
        <v>93.25</v>
      </c>
      <c r="BS6" s="36">
        <f t="shared" si="8"/>
        <v>98.3</v>
      </c>
      <c r="BT6" s="36">
        <f t="shared" si="8"/>
        <v>99.85</v>
      </c>
      <c r="BU6" s="36">
        <f t="shared" si="8"/>
        <v>100.65</v>
      </c>
      <c r="BV6" s="36">
        <f t="shared" si="8"/>
        <v>99.87</v>
      </c>
      <c r="BW6" s="36">
        <f t="shared" si="8"/>
        <v>100.42</v>
      </c>
      <c r="BX6" s="36">
        <f t="shared" si="8"/>
        <v>98.77</v>
      </c>
      <c r="BY6" s="36">
        <f t="shared" si="8"/>
        <v>95.79</v>
      </c>
      <c r="BZ6" s="35" t="str">
        <f>IF(BZ7="","",IF(BZ7="-","【-】","【"&amp;SUBSTITUTE(TEXT(BZ7,"#,##0.00"),"-","△")&amp;"】"))</f>
        <v>【100.05】</v>
      </c>
      <c r="CA6" s="36">
        <f>IF(CA7="",NA(),CA7)</f>
        <v>193.43</v>
      </c>
      <c r="CB6" s="36">
        <f t="shared" ref="CB6:CJ6" si="9">IF(CB7="",NA(),CB7)</f>
        <v>202.92</v>
      </c>
      <c r="CC6" s="36">
        <f t="shared" si="9"/>
        <v>211.94</v>
      </c>
      <c r="CD6" s="36">
        <f t="shared" si="9"/>
        <v>200.14</v>
      </c>
      <c r="CE6" s="36">
        <f t="shared" si="9"/>
        <v>186.76</v>
      </c>
      <c r="CF6" s="36">
        <f t="shared" si="9"/>
        <v>170.19</v>
      </c>
      <c r="CG6" s="36">
        <f t="shared" si="9"/>
        <v>171.81</v>
      </c>
      <c r="CH6" s="36">
        <f t="shared" si="9"/>
        <v>171.67</v>
      </c>
      <c r="CI6" s="36">
        <f t="shared" si="9"/>
        <v>173.67</v>
      </c>
      <c r="CJ6" s="36">
        <f t="shared" si="9"/>
        <v>171.13</v>
      </c>
      <c r="CK6" s="35" t="str">
        <f>IF(CK7="","",IF(CK7="-","【-】","【"&amp;SUBSTITUTE(TEXT(CK7,"#,##0.00"),"-","△")&amp;"】"))</f>
        <v>【166.40】</v>
      </c>
      <c r="CL6" s="36">
        <f>IF(CL7="",NA(),CL7)</f>
        <v>63.35</v>
      </c>
      <c r="CM6" s="36">
        <f t="shared" ref="CM6:CU6" si="10">IF(CM7="",NA(),CM7)</f>
        <v>63.75</v>
      </c>
      <c r="CN6" s="36">
        <f t="shared" si="10"/>
        <v>64.599999999999994</v>
      </c>
      <c r="CO6" s="36">
        <f t="shared" si="10"/>
        <v>61.32</v>
      </c>
      <c r="CP6" s="36">
        <f t="shared" si="10"/>
        <v>61.25</v>
      </c>
      <c r="CQ6" s="36">
        <f t="shared" si="10"/>
        <v>59.01</v>
      </c>
      <c r="CR6" s="36">
        <f t="shared" si="10"/>
        <v>60.03</v>
      </c>
      <c r="CS6" s="36">
        <f t="shared" si="10"/>
        <v>59.74</v>
      </c>
      <c r="CT6" s="36">
        <f t="shared" si="10"/>
        <v>59.67</v>
      </c>
      <c r="CU6" s="36">
        <f t="shared" si="10"/>
        <v>60.12</v>
      </c>
      <c r="CV6" s="35" t="str">
        <f>IF(CV7="","",IF(CV7="-","【-】","【"&amp;SUBSTITUTE(TEXT(CV7,"#,##0.00"),"-","△")&amp;"】"))</f>
        <v>【60.69】</v>
      </c>
      <c r="CW6" s="36">
        <f>IF(CW7="",NA(),CW7)</f>
        <v>86.24</v>
      </c>
      <c r="CX6" s="36">
        <f t="shared" ref="CX6:DF6" si="11">IF(CX7="",NA(),CX7)</f>
        <v>86.15</v>
      </c>
      <c r="CY6" s="36">
        <f t="shared" si="11"/>
        <v>84.41</v>
      </c>
      <c r="CZ6" s="36">
        <f t="shared" si="11"/>
        <v>87.94</v>
      </c>
      <c r="DA6" s="36">
        <f t="shared" si="11"/>
        <v>91.05</v>
      </c>
      <c r="DB6" s="36">
        <f t="shared" si="11"/>
        <v>85.37</v>
      </c>
      <c r="DC6" s="36">
        <f t="shared" si="11"/>
        <v>84.81</v>
      </c>
      <c r="DD6" s="36">
        <f t="shared" si="11"/>
        <v>84.8</v>
      </c>
      <c r="DE6" s="36">
        <f t="shared" si="11"/>
        <v>84.6</v>
      </c>
      <c r="DF6" s="36">
        <f t="shared" si="11"/>
        <v>84.24</v>
      </c>
      <c r="DG6" s="35" t="str">
        <f>IF(DG7="","",IF(DG7="-","【-】","【"&amp;SUBSTITUTE(TEXT(DG7,"#,##0.00"),"-","△")&amp;"】"))</f>
        <v>【89.82】</v>
      </c>
      <c r="DH6" s="36">
        <f>IF(DH7="",NA(),DH7)</f>
        <v>50.49</v>
      </c>
      <c r="DI6" s="36">
        <f t="shared" ref="DI6:DQ6" si="12">IF(DI7="",NA(),DI7)</f>
        <v>52.21</v>
      </c>
      <c r="DJ6" s="36">
        <f t="shared" si="12"/>
        <v>53.93</v>
      </c>
      <c r="DK6" s="36">
        <f t="shared" si="12"/>
        <v>54.57</v>
      </c>
      <c r="DL6" s="36">
        <f t="shared" si="12"/>
        <v>56.46</v>
      </c>
      <c r="DM6" s="36">
        <f t="shared" si="12"/>
        <v>46.9</v>
      </c>
      <c r="DN6" s="36">
        <f t="shared" si="12"/>
        <v>47.28</v>
      </c>
      <c r="DO6" s="36">
        <f t="shared" si="12"/>
        <v>47.66</v>
      </c>
      <c r="DP6" s="36">
        <f t="shared" si="12"/>
        <v>48.17</v>
      </c>
      <c r="DQ6" s="36">
        <f t="shared" si="12"/>
        <v>48.83</v>
      </c>
      <c r="DR6" s="35" t="str">
        <f>IF(DR7="","",IF(DR7="-","【-】","【"&amp;SUBSTITUTE(TEXT(DR7,"#,##0.00"),"-","△")&amp;"】"))</f>
        <v>【50.19】</v>
      </c>
      <c r="DS6" s="36">
        <f>IF(DS7="",NA(),DS7)</f>
        <v>1.58</v>
      </c>
      <c r="DT6" s="36">
        <f t="shared" ref="DT6:EB6" si="13">IF(DT7="",NA(),DT7)</f>
        <v>2.12</v>
      </c>
      <c r="DU6" s="36">
        <f t="shared" si="13"/>
        <v>6.79</v>
      </c>
      <c r="DV6" s="36">
        <f t="shared" si="13"/>
        <v>23.18</v>
      </c>
      <c r="DW6" s="36">
        <f t="shared" si="13"/>
        <v>26.6</v>
      </c>
      <c r="DX6" s="36">
        <f t="shared" si="13"/>
        <v>12.03</v>
      </c>
      <c r="DY6" s="36">
        <f t="shared" si="13"/>
        <v>12.19</v>
      </c>
      <c r="DZ6" s="36">
        <f t="shared" si="13"/>
        <v>15.1</v>
      </c>
      <c r="EA6" s="36">
        <f t="shared" si="13"/>
        <v>17.12</v>
      </c>
      <c r="EB6" s="36">
        <f t="shared" si="13"/>
        <v>18.18</v>
      </c>
      <c r="EC6" s="35" t="str">
        <f>IF(EC7="","",IF(EC7="-","【-】","【"&amp;SUBSTITUTE(TEXT(EC7,"#,##0.00"),"-","△")&amp;"】"))</f>
        <v>【20.63】</v>
      </c>
      <c r="ED6" s="36">
        <f>IF(ED7="",NA(),ED7)</f>
        <v>0.62</v>
      </c>
      <c r="EE6" s="36">
        <f t="shared" ref="EE6:EM6" si="14">IF(EE7="",NA(),EE7)</f>
        <v>0.22</v>
      </c>
      <c r="EF6" s="36">
        <f t="shared" si="14"/>
        <v>0.31</v>
      </c>
      <c r="EG6" s="36">
        <f t="shared" si="14"/>
        <v>0.28999999999999998</v>
      </c>
      <c r="EH6" s="36">
        <f t="shared" si="14"/>
        <v>0.08</v>
      </c>
      <c r="EI6" s="36">
        <f t="shared" si="14"/>
        <v>0.61</v>
      </c>
      <c r="EJ6" s="36">
        <f t="shared" si="14"/>
        <v>0.51</v>
      </c>
      <c r="EK6" s="36">
        <f t="shared" si="14"/>
        <v>0.57999999999999996</v>
      </c>
      <c r="EL6" s="36">
        <f t="shared" si="14"/>
        <v>0.54</v>
      </c>
      <c r="EM6" s="36">
        <f t="shared" si="14"/>
        <v>0.56999999999999995</v>
      </c>
      <c r="EN6" s="35" t="str">
        <f>IF(EN7="","",IF(EN7="-","【-】","【"&amp;SUBSTITUTE(TEXT(EN7,"#,##0.00"),"-","△")&amp;"】"))</f>
        <v>【0.69】</v>
      </c>
    </row>
    <row r="7" spans="1:144" s="37" customFormat="1" x14ac:dyDescent="0.15">
      <c r="A7" s="29"/>
      <c r="B7" s="38">
        <v>2020</v>
      </c>
      <c r="C7" s="38">
        <v>42161</v>
      </c>
      <c r="D7" s="38">
        <v>46</v>
      </c>
      <c r="E7" s="38">
        <v>1</v>
      </c>
      <c r="F7" s="38">
        <v>0</v>
      </c>
      <c r="G7" s="38">
        <v>1</v>
      </c>
      <c r="H7" s="38" t="s">
        <v>93</v>
      </c>
      <c r="I7" s="38" t="s">
        <v>94</v>
      </c>
      <c r="J7" s="38" t="s">
        <v>95</v>
      </c>
      <c r="K7" s="38" t="s">
        <v>96</v>
      </c>
      <c r="L7" s="38" t="s">
        <v>97</v>
      </c>
      <c r="M7" s="38" t="s">
        <v>98</v>
      </c>
      <c r="N7" s="39" t="s">
        <v>99</v>
      </c>
      <c r="O7" s="39">
        <v>83.45</v>
      </c>
      <c r="P7" s="39">
        <v>99.96</v>
      </c>
      <c r="Q7" s="39">
        <v>3344</v>
      </c>
      <c r="R7" s="39">
        <v>52431</v>
      </c>
      <c r="S7" s="39">
        <v>49.18</v>
      </c>
      <c r="T7" s="39">
        <v>1066.0999999999999</v>
      </c>
      <c r="U7" s="39">
        <v>49138</v>
      </c>
      <c r="V7" s="39">
        <v>48.73</v>
      </c>
      <c r="W7" s="39">
        <v>1008.37</v>
      </c>
      <c r="X7" s="39">
        <v>110.41</v>
      </c>
      <c r="Y7" s="39">
        <v>103.68</v>
      </c>
      <c r="Z7" s="39">
        <v>101.34</v>
      </c>
      <c r="AA7" s="39">
        <v>106.38</v>
      </c>
      <c r="AB7" s="39">
        <v>111.75</v>
      </c>
      <c r="AC7" s="39">
        <v>110.95</v>
      </c>
      <c r="AD7" s="39">
        <v>110.68</v>
      </c>
      <c r="AE7" s="39">
        <v>110.66</v>
      </c>
      <c r="AF7" s="39">
        <v>109.01</v>
      </c>
      <c r="AG7" s="39">
        <v>108.83</v>
      </c>
      <c r="AH7" s="39">
        <v>110.27</v>
      </c>
      <c r="AI7" s="39">
        <v>0</v>
      </c>
      <c r="AJ7" s="39">
        <v>0</v>
      </c>
      <c r="AK7" s="39">
        <v>0</v>
      </c>
      <c r="AL7" s="39">
        <v>0</v>
      </c>
      <c r="AM7" s="39">
        <v>0</v>
      </c>
      <c r="AN7" s="39">
        <v>3.91</v>
      </c>
      <c r="AO7" s="39">
        <v>3.56</v>
      </c>
      <c r="AP7" s="39">
        <v>2.74</v>
      </c>
      <c r="AQ7" s="39">
        <v>3.7</v>
      </c>
      <c r="AR7" s="39">
        <v>4.34</v>
      </c>
      <c r="AS7" s="39">
        <v>1.1499999999999999</v>
      </c>
      <c r="AT7" s="39">
        <v>945.23</v>
      </c>
      <c r="AU7" s="39">
        <v>995.25</v>
      </c>
      <c r="AV7" s="39">
        <v>791.33</v>
      </c>
      <c r="AW7" s="39">
        <v>1084.18</v>
      </c>
      <c r="AX7" s="39">
        <v>1036.79</v>
      </c>
      <c r="AY7" s="39">
        <v>377.63</v>
      </c>
      <c r="AZ7" s="39">
        <v>357.34</v>
      </c>
      <c r="BA7" s="39">
        <v>366.03</v>
      </c>
      <c r="BB7" s="39">
        <v>365.18</v>
      </c>
      <c r="BC7" s="39">
        <v>327.77</v>
      </c>
      <c r="BD7" s="39">
        <v>260.31</v>
      </c>
      <c r="BE7" s="39">
        <v>132.85</v>
      </c>
      <c r="BF7" s="39">
        <v>122.67</v>
      </c>
      <c r="BG7" s="39">
        <v>113.13</v>
      </c>
      <c r="BH7" s="39">
        <v>105.92</v>
      </c>
      <c r="BI7" s="39">
        <v>99.25</v>
      </c>
      <c r="BJ7" s="39">
        <v>364.71</v>
      </c>
      <c r="BK7" s="39">
        <v>373.69</v>
      </c>
      <c r="BL7" s="39">
        <v>370.12</v>
      </c>
      <c r="BM7" s="39">
        <v>371.65</v>
      </c>
      <c r="BN7" s="39">
        <v>397.1</v>
      </c>
      <c r="BO7" s="39">
        <v>275.67</v>
      </c>
      <c r="BP7" s="39">
        <v>102.42</v>
      </c>
      <c r="BQ7" s="39">
        <v>97.28</v>
      </c>
      <c r="BR7" s="39">
        <v>93.25</v>
      </c>
      <c r="BS7" s="39">
        <v>98.3</v>
      </c>
      <c r="BT7" s="39">
        <v>99.85</v>
      </c>
      <c r="BU7" s="39">
        <v>100.65</v>
      </c>
      <c r="BV7" s="39">
        <v>99.87</v>
      </c>
      <c r="BW7" s="39">
        <v>100.42</v>
      </c>
      <c r="BX7" s="39">
        <v>98.77</v>
      </c>
      <c r="BY7" s="39">
        <v>95.79</v>
      </c>
      <c r="BZ7" s="39">
        <v>100.05</v>
      </c>
      <c r="CA7" s="39">
        <v>193.43</v>
      </c>
      <c r="CB7" s="39">
        <v>202.92</v>
      </c>
      <c r="CC7" s="39">
        <v>211.94</v>
      </c>
      <c r="CD7" s="39">
        <v>200.14</v>
      </c>
      <c r="CE7" s="39">
        <v>186.76</v>
      </c>
      <c r="CF7" s="39">
        <v>170.19</v>
      </c>
      <c r="CG7" s="39">
        <v>171.81</v>
      </c>
      <c r="CH7" s="39">
        <v>171.67</v>
      </c>
      <c r="CI7" s="39">
        <v>173.67</v>
      </c>
      <c r="CJ7" s="39">
        <v>171.13</v>
      </c>
      <c r="CK7" s="39">
        <v>166.4</v>
      </c>
      <c r="CL7" s="39">
        <v>63.35</v>
      </c>
      <c r="CM7" s="39">
        <v>63.75</v>
      </c>
      <c r="CN7" s="39">
        <v>64.599999999999994</v>
      </c>
      <c r="CO7" s="39">
        <v>61.32</v>
      </c>
      <c r="CP7" s="39">
        <v>61.25</v>
      </c>
      <c r="CQ7" s="39">
        <v>59.01</v>
      </c>
      <c r="CR7" s="39">
        <v>60.03</v>
      </c>
      <c r="CS7" s="39">
        <v>59.74</v>
      </c>
      <c r="CT7" s="39">
        <v>59.67</v>
      </c>
      <c r="CU7" s="39">
        <v>60.12</v>
      </c>
      <c r="CV7" s="39">
        <v>60.69</v>
      </c>
      <c r="CW7" s="39">
        <v>86.24</v>
      </c>
      <c r="CX7" s="39">
        <v>86.15</v>
      </c>
      <c r="CY7" s="39">
        <v>84.41</v>
      </c>
      <c r="CZ7" s="39">
        <v>87.94</v>
      </c>
      <c r="DA7" s="39">
        <v>91.05</v>
      </c>
      <c r="DB7" s="39">
        <v>85.37</v>
      </c>
      <c r="DC7" s="39">
        <v>84.81</v>
      </c>
      <c r="DD7" s="39">
        <v>84.8</v>
      </c>
      <c r="DE7" s="39">
        <v>84.6</v>
      </c>
      <c r="DF7" s="39">
        <v>84.24</v>
      </c>
      <c r="DG7" s="39">
        <v>89.82</v>
      </c>
      <c r="DH7" s="39">
        <v>50.49</v>
      </c>
      <c r="DI7" s="39">
        <v>52.21</v>
      </c>
      <c r="DJ7" s="39">
        <v>53.93</v>
      </c>
      <c r="DK7" s="39">
        <v>54.57</v>
      </c>
      <c r="DL7" s="39">
        <v>56.46</v>
      </c>
      <c r="DM7" s="39">
        <v>46.9</v>
      </c>
      <c r="DN7" s="39">
        <v>47.28</v>
      </c>
      <c r="DO7" s="39">
        <v>47.66</v>
      </c>
      <c r="DP7" s="39">
        <v>48.17</v>
      </c>
      <c r="DQ7" s="39">
        <v>48.83</v>
      </c>
      <c r="DR7" s="39">
        <v>50.19</v>
      </c>
      <c r="DS7" s="39">
        <v>1.58</v>
      </c>
      <c r="DT7" s="39">
        <v>2.12</v>
      </c>
      <c r="DU7" s="39">
        <v>6.79</v>
      </c>
      <c r="DV7" s="39">
        <v>23.18</v>
      </c>
      <c r="DW7" s="39">
        <v>26.6</v>
      </c>
      <c r="DX7" s="39">
        <v>12.03</v>
      </c>
      <c r="DY7" s="39">
        <v>12.19</v>
      </c>
      <c r="DZ7" s="39">
        <v>15.1</v>
      </c>
      <c r="EA7" s="39">
        <v>17.12</v>
      </c>
      <c r="EB7" s="39">
        <v>18.18</v>
      </c>
      <c r="EC7" s="39">
        <v>20.63</v>
      </c>
      <c r="ED7" s="39">
        <v>0.62</v>
      </c>
      <c r="EE7" s="39">
        <v>0.22</v>
      </c>
      <c r="EF7" s="39">
        <v>0.31</v>
      </c>
      <c r="EG7" s="39">
        <v>0.28999999999999998</v>
      </c>
      <c r="EH7" s="39">
        <v>0.08</v>
      </c>
      <c r="EI7" s="39">
        <v>0.61</v>
      </c>
      <c r="EJ7" s="39">
        <v>0.51</v>
      </c>
      <c r="EK7" s="39">
        <v>0.57999999999999996</v>
      </c>
      <c r="EL7" s="39">
        <v>0.54</v>
      </c>
      <c r="EM7" s="39">
        <v>0.56999999999999995</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107</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宮城県</cp:lastModifiedBy>
  <dcterms:created xsi:type="dcterms:W3CDTF">2021-12-03T06:43:26Z</dcterms:created>
  <dcterms:modified xsi:type="dcterms:W3CDTF">2022-02-15T02:17:04Z</dcterms:modified>
  <cp:category/>
</cp:coreProperties>
</file>