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omiyaoa-flsv\企画政策課\E01_交通政策推進\12 地域公共交通会議\R8.1.30(第4回地域公共交通会議)\会議資料\"/>
    </mc:Choice>
  </mc:AlternateContent>
  <xr:revisionPtr revIDLastSave="0" documentId="13_ncr:1_{D228992F-3BB5-4678-AE94-2D14FF6027FF}" xr6:coauthVersionLast="47" xr6:coauthVersionMax="47" xr10:uidLastSave="{00000000-0000-0000-0000-000000000000}"/>
  <bookViews>
    <workbookView xWindow="-120" yWindow="-120" windowWidth="20730" windowHeight="11040" activeTab="1" xr2:uid="{C957B1B6-B959-4656-A327-F3DA80CE8874}"/>
  </bookViews>
  <sheets>
    <sheet name="②あけの平・鷹乃杜線" sheetId="7" r:id="rId1"/>
    <sheet name="R8ダイヤ" sheetId="15" r:id="rId2"/>
    <sheet name="①日吉台あけの平循環線" sheetId="6" r:id="rId3"/>
    <sheet name="③日吉台富ケ丘線" sheetId="9" r:id="rId4"/>
    <sheet name="④市役所東向陽台線" sheetId="12" r:id="rId5"/>
    <sheet name="⑤東向陽台成田線（旧イオン循環）" sheetId="13" r:id="rId6"/>
    <sheet name="北部黒川病院線" sheetId="5" r:id="rId7"/>
    <sheet name="大亀山森林公園線" sheetId="14" r:id="rId8"/>
  </sheets>
  <definedNames>
    <definedName name="_xlnm.Print_Area" localSheetId="2">①日吉台あけの平循環線!$A$1:$H$58</definedName>
    <definedName name="_xlnm.Print_Area" localSheetId="0">②あけの平・鷹乃杜線!$A$1:$Q$36</definedName>
    <definedName name="_xlnm.Print_Area" localSheetId="3">③日吉台富ケ丘線!$A$1:$O$41</definedName>
    <definedName name="_xlnm.Print_Area" localSheetId="4">④市役所東向陽台線!$A$1:$H$71</definedName>
    <definedName name="_xlnm.Print_Area" localSheetId="5">'⑤東向陽台成田線（旧イオン循環）'!$A$1:$G$49</definedName>
    <definedName name="_xlnm.Print_Area" localSheetId="1">'R8ダイヤ'!$A$1:$P$77</definedName>
    <definedName name="_xlnm.Print_Area" localSheetId="7">大亀山森林公園線!$A$1:$K$46</definedName>
    <definedName name="_xlnm.Print_Area" localSheetId="6">北部黒川病院線!$A$1:$M$33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9" l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C14" i="9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10" i="9"/>
  <c r="E23" i="9" l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C6" i="9"/>
  <c r="C7" i="9" s="1"/>
  <c r="B34" i="9"/>
  <c r="B17" i="9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D6" i="9"/>
  <c r="G20" i="13"/>
  <c r="F20" i="13"/>
  <c r="E20" i="13"/>
  <c r="O80" i="15"/>
  <c r="M80" i="15"/>
  <c r="K80" i="15"/>
  <c r="I80" i="15"/>
  <c r="G80" i="15"/>
  <c r="E80" i="15"/>
  <c r="G36" i="14"/>
  <c r="G37" i="14" s="1"/>
  <c r="G38" i="14" s="1"/>
  <c r="G39" i="14" s="1"/>
  <c r="G40" i="14" s="1"/>
  <c r="G41" i="14" s="1"/>
  <c r="G42" i="14" s="1"/>
  <c r="G43" i="14" s="1"/>
  <c r="G44" i="14" s="1"/>
  <c r="G45" i="14" s="1"/>
  <c r="F36" i="14"/>
  <c r="F37" i="14" s="1"/>
  <c r="F38" i="14" s="1"/>
  <c r="F39" i="14" s="1"/>
  <c r="F40" i="14" s="1"/>
  <c r="F41" i="14" s="1"/>
  <c r="F42" i="14" s="1"/>
  <c r="G8" i="14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F8" i="14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D8" i="6"/>
  <c r="D9" i="6" s="1"/>
  <c r="D10" i="6" s="1"/>
  <c r="D11" i="6" s="1"/>
  <c r="D12" i="6" s="1"/>
  <c r="D13" i="6" s="1"/>
  <c r="D14" i="6" s="1"/>
  <c r="D15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F21" i="13" l="1"/>
  <c r="F22" i="13" s="1"/>
  <c r="F23" i="13" s="1"/>
  <c r="F24" i="13" s="1"/>
  <c r="F25" i="13" s="1"/>
  <c r="F26" i="13" s="1"/>
  <c r="F27" i="13" s="1"/>
  <c r="E56" i="12"/>
  <c r="E57" i="12" s="1"/>
  <c r="E58" i="12" s="1"/>
  <c r="E59" i="12" s="1"/>
  <c r="E60" i="12" s="1"/>
  <c r="E61" i="12" s="1"/>
  <c r="E62" i="12" s="1"/>
  <c r="E63" i="12" s="1"/>
  <c r="E64" i="12" s="1"/>
  <c r="E65" i="12" s="1"/>
  <c r="E52" i="12"/>
  <c r="E53" i="12" s="1"/>
  <c r="E54" i="12" s="1"/>
  <c r="L6" i="9"/>
  <c r="L7" i="9" s="1"/>
  <c r="L8" i="9" s="1"/>
  <c r="L9" i="9" s="1"/>
  <c r="L10" i="9" s="1"/>
  <c r="H6" i="12"/>
  <c r="N6" i="7"/>
  <c r="N7" i="7" s="1"/>
  <c r="N8" i="7" s="1"/>
  <c r="N9" i="7" s="1"/>
  <c r="N10" i="7" s="1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N21" i="7" s="1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33" i="7" s="1"/>
  <c r="N34" i="7" s="1"/>
  <c r="N35" i="7" s="1"/>
  <c r="N36" i="7" s="1"/>
  <c r="L6" i="7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K6" i="7"/>
  <c r="K7" i="7" s="1"/>
  <c r="K8" i="7" s="1"/>
  <c r="K9" i="7" s="1"/>
  <c r="K10" i="7" s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K36" i="7" s="1"/>
  <c r="G6" i="12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7" i="12" s="1"/>
  <c r="G58" i="12" s="1"/>
  <c r="G59" i="12" s="1"/>
  <c r="G60" i="12" s="1"/>
  <c r="G61" i="12" s="1"/>
  <c r="G62" i="12" s="1"/>
  <c r="G63" i="12" s="1"/>
  <c r="G64" i="12" s="1"/>
  <c r="G65" i="12" s="1"/>
  <c r="P6" i="7"/>
  <c r="P7" i="7" s="1"/>
  <c r="P8" i="7" s="1"/>
  <c r="P9" i="7" s="1"/>
  <c r="P10" i="7" s="1"/>
  <c r="P11" i="7" s="1"/>
  <c r="P12" i="7" s="1"/>
  <c r="N6" i="9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F11" i="5"/>
  <c r="F12" i="5" s="1"/>
  <c r="F13" i="5" s="1"/>
  <c r="F14" i="5" s="1"/>
  <c r="F15" i="5" s="1"/>
  <c r="F16" i="5" s="1"/>
  <c r="F17" i="5" s="1"/>
  <c r="F18" i="5" s="1"/>
  <c r="F19" i="5" s="1"/>
  <c r="F20" i="5" s="1"/>
  <c r="D6" i="13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C12" i="13"/>
  <c r="C13" i="13" s="1"/>
  <c r="C14" i="13" s="1"/>
  <c r="C15" i="13" s="1"/>
  <c r="C16" i="13" s="1"/>
  <c r="E21" i="13"/>
  <c r="E22" i="13" s="1"/>
  <c r="E23" i="13" s="1"/>
  <c r="E24" i="13" s="1"/>
  <c r="E25" i="13" s="1"/>
  <c r="E26" i="13" s="1"/>
  <c r="E27" i="13" s="1"/>
  <c r="G21" i="13"/>
  <c r="G22" i="13" s="1"/>
  <c r="G23" i="13" s="1"/>
  <c r="G24" i="13" s="1"/>
  <c r="G25" i="13" s="1"/>
  <c r="G26" i="13" s="1"/>
  <c r="G27" i="13" s="1"/>
  <c r="H8" i="12"/>
  <c r="H9" i="12" s="1"/>
  <c r="H10" i="12" s="1"/>
  <c r="H11" i="12" s="1"/>
  <c r="F6" i="12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E8" i="12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D8" i="12"/>
  <c r="D9" i="12" s="1"/>
  <c r="D10" i="12" s="1"/>
  <c r="D11" i="12" s="1"/>
  <c r="D12" i="12" s="1"/>
  <c r="D13" i="12" s="1"/>
  <c r="D14" i="12" s="1"/>
  <c r="D15" i="12" s="1"/>
  <c r="C54" i="12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44" i="12"/>
  <c r="C45" i="12" s="1"/>
  <c r="C46" i="12" s="1"/>
  <c r="C32" i="12"/>
  <c r="C33" i="12" s="1"/>
  <c r="C34" i="12" s="1"/>
  <c r="C35" i="12" s="1"/>
  <c r="C36" i="12" s="1"/>
  <c r="C37" i="12" s="1"/>
  <c r="C38" i="12" s="1"/>
  <c r="C39" i="12" s="1"/>
  <c r="C40" i="12" s="1"/>
  <c r="C28" i="12"/>
  <c r="C29" i="12" s="1"/>
  <c r="F6" i="9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O6" i="9"/>
  <c r="O7" i="9" s="1"/>
  <c r="O8" i="9" s="1"/>
  <c r="O9" i="9" s="1"/>
  <c r="O10" i="9" s="1"/>
  <c r="O11" i="9" s="1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D7" i="9"/>
  <c r="D8" i="9" s="1"/>
  <c r="D9" i="9" s="1"/>
  <c r="D10" i="9" s="1"/>
  <c r="D11" i="9" s="1"/>
  <c r="D12" i="9" s="1"/>
  <c r="Q6" i="7"/>
  <c r="Q7" i="7" s="1"/>
  <c r="Q8" i="7" s="1"/>
  <c r="Q9" i="7" s="1"/>
  <c r="Q10" i="7" s="1"/>
  <c r="Q11" i="7" s="1"/>
  <c r="Q12" i="7" s="1"/>
  <c r="O6" i="7"/>
  <c r="O7" i="7" s="1"/>
  <c r="O8" i="7" s="1"/>
  <c r="O9" i="7" s="1"/>
  <c r="O10" i="7" s="1"/>
  <c r="O11" i="7" s="1"/>
  <c r="O12" i="7" s="1"/>
  <c r="G6" i="7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M6" i="7"/>
  <c r="M7" i="7" s="1"/>
  <c r="M8" i="7" s="1"/>
  <c r="M9" i="7" s="1"/>
  <c r="M10" i="7" s="1"/>
  <c r="M11" i="7" s="1"/>
  <c r="M12" i="7" s="1"/>
  <c r="M13" i="7" s="1"/>
  <c r="D6" i="7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25" i="5"/>
  <c r="D26" i="5" s="1"/>
  <c r="D27" i="5" s="1"/>
  <c r="D28" i="5" s="1"/>
  <c r="D29" i="5" s="1"/>
  <c r="D30" i="5" s="1"/>
  <c r="D31" i="5" s="1"/>
  <c r="D32" i="5" s="1"/>
  <c r="D33" i="5" s="1"/>
  <c r="D22" i="5"/>
  <c r="D8" i="5"/>
  <c r="D9" i="5" s="1"/>
  <c r="D10" i="5" s="1"/>
  <c r="D11" i="5" s="1"/>
  <c r="D12" i="5" s="1"/>
  <c r="D13" i="5" s="1"/>
  <c r="D14" i="5" s="1"/>
  <c r="D15" i="5" s="1"/>
  <c r="E6" i="7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M6" i="9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C12" i="7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B35" i="9"/>
  <c r="K6" i="9"/>
  <c r="K7" i="9" s="1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J6" i="9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D13" i="9" l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G28" i="13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E28" i="13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D28" i="13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F28" i="13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J32" i="9"/>
  <c r="L11" i="9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H12" i="12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7" i="12" s="1"/>
  <c r="H58" i="12" s="1"/>
  <c r="H59" i="12" s="1"/>
  <c r="H60" i="12" s="1"/>
  <c r="H61" i="12" s="1"/>
  <c r="H62" i="12" s="1"/>
  <c r="F45" i="12"/>
  <c r="F46" i="12" s="1"/>
  <c r="F47" i="12" s="1"/>
  <c r="F48" i="12" s="1"/>
  <c r="F49" i="12" s="1"/>
  <c r="F50" i="12" s="1"/>
  <c r="F51" i="12" s="1"/>
  <c r="F52" i="12" s="1"/>
  <c r="F53" i="12" s="1"/>
  <c r="F54" i="12" s="1"/>
  <c r="F57" i="12" s="1"/>
  <c r="F58" i="12" s="1"/>
  <c r="F59" i="12" s="1"/>
  <c r="F60" i="12" s="1"/>
  <c r="F61" i="12" s="1"/>
  <c r="F62" i="12" s="1"/>
  <c r="F63" i="12" s="1"/>
  <c r="F64" i="12" s="1"/>
  <c r="F65" i="12" s="1"/>
  <c r="Q13" i="7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P13" i="7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O13" i="7"/>
  <c r="M14" i="7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E23" i="12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F24" i="5"/>
  <c r="F25" i="5" s="1"/>
  <c r="F26" i="5" s="1"/>
  <c r="F27" i="5" s="1"/>
  <c r="F28" i="5" s="1"/>
  <c r="F29" i="5" s="1"/>
  <c r="F30" i="5" s="1"/>
  <c r="F31" i="5" s="1"/>
  <c r="F32" i="5" s="1"/>
  <c r="F33" i="5" s="1"/>
  <c r="D16" i="12"/>
  <c r="D17" i="12" s="1"/>
  <c r="D18" i="12" s="1"/>
  <c r="B27" i="7"/>
  <c r="B28" i="7" s="1"/>
  <c r="B29" i="7" s="1"/>
  <c r="B30" i="7" s="1"/>
  <c r="B31" i="7" s="1"/>
  <c r="B18" i="7"/>
  <c r="B19" i="7" s="1"/>
  <c r="B20" i="7" s="1"/>
  <c r="B21" i="7" s="1"/>
  <c r="B22" i="7" s="1"/>
  <c r="B23" i="7" s="1"/>
  <c r="B24" i="7" s="1"/>
  <c r="B25" i="7" s="1"/>
  <c r="B15" i="7"/>
  <c r="B16" i="7" s="1"/>
  <c r="B12" i="7"/>
  <c r="B13" i="7" s="1"/>
  <c r="F6" i="7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L8" i="5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M8" i="5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G8" i="5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E8" i="5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J33" i="9" l="1"/>
  <c r="J34" i="9" s="1"/>
  <c r="J35" i="9" s="1"/>
  <c r="J36" i="9" s="1"/>
  <c r="J37" i="9" s="1"/>
  <c r="J38" i="9" s="1"/>
  <c r="J39" i="9" s="1"/>
  <c r="J40" i="9" s="1"/>
  <c r="J41" i="9" s="1"/>
  <c r="C27" i="13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O14" i="7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D19" i="12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42" i="12" s="1"/>
  <c r="D43" i="12" s="1"/>
  <c r="D44" i="12" s="1"/>
  <c r="D45" i="12" s="1"/>
  <c r="D46" i="12" s="1"/>
  <c r="D47" i="12" s="1"/>
  <c r="D48" i="12" s="1"/>
  <c r="D49" i="12" s="1"/>
  <c r="D50" i="12" s="1"/>
  <c r="D51" i="12" s="1"/>
  <c r="D52" i="12" s="1"/>
  <c r="D53" i="12" s="1"/>
  <c r="D54" i="12" s="1"/>
  <c r="D57" i="12" s="1"/>
  <c r="D58" i="12" s="1"/>
  <c r="D59" i="12" s="1"/>
  <c r="D60" i="12" s="1"/>
  <c r="D61" i="12" s="1"/>
  <c r="D62" i="12" s="1"/>
  <c r="D63" i="12" s="1"/>
  <c r="D64" i="12" s="1"/>
  <c r="D65" i="12" s="1"/>
</calcChain>
</file>

<file path=xl/sharedStrings.xml><?xml version="1.0" encoding="utf-8"?>
<sst xmlns="http://schemas.openxmlformats.org/spreadsheetml/2006/main" count="835" uniqueCount="445">
  <si>
    <t>とみやど前</t>
    <rPh sb="4" eb="5">
      <t>マエ</t>
    </rPh>
    <phoneticPr fontId="1"/>
  </si>
  <si>
    <t>イオン富谷店</t>
    <phoneticPr fontId="1"/>
  </si>
  <si>
    <t>富谷スポーツセンター</t>
  </si>
  <si>
    <t>TOMI+（とみぷら）前</t>
    <rPh sb="11" eb="12">
      <t>マエ</t>
    </rPh>
    <phoneticPr fontId="1"/>
  </si>
  <si>
    <t>富谷</t>
  </si>
  <si>
    <t>富谷中央病院前</t>
    <rPh sb="0" eb="2">
      <t>トミヤ</t>
    </rPh>
    <rPh sb="2" eb="4">
      <t>チュウオウ</t>
    </rPh>
    <rPh sb="4" eb="6">
      <t>ビョウイン</t>
    </rPh>
    <rPh sb="6" eb="7">
      <t>マエ</t>
    </rPh>
    <phoneticPr fontId="1"/>
  </si>
  <si>
    <t>↓</t>
    <phoneticPr fontId="1"/>
  </si>
  <si>
    <t>ひより台一丁目</t>
    <rPh sb="3" eb="4">
      <t>ダイ</t>
    </rPh>
    <rPh sb="4" eb="7">
      <t>１チョウメ</t>
    </rPh>
    <phoneticPr fontId="1"/>
  </si>
  <si>
    <t>湯船沢</t>
  </si>
  <si>
    <t>ひより台二丁目</t>
    <rPh sb="4" eb="5">
      <t>２</t>
    </rPh>
    <phoneticPr fontId="1"/>
  </si>
  <si>
    <t>とちの木西</t>
  </si>
  <si>
    <t>富谷消防署前</t>
    <rPh sb="0" eb="2">
      <t>トミヤ</t>
    </rPh>
    <phoneticPr fontId="1"/>
  </si>
  <si>
    <t>ゴルフ場入口</t>
  </si>
  <si>
    <t>とちの木</t>
  </si>
  <si>
    <t>清水仲</t>
    <rPh sb="0" eb="2">
      <t>シミズ</t>
    </rPh>
    <rPh sb="2" eb="3">
      <t>ナカ</t>
    </rPh>
    <phoneticPr fontId="1"/>
  </si>
  <si>
    <t>太子堂入口</t>
  </si>
  <si>
    <t>とちの木東</t>
  </si>
  <si>
    <t>太子堂一丁目</t>
    <rPh sb="3" eb="4">
      <t>１</t>
    </rPh>
    <phoneticPr fontId="1"/>
  </si>
  <si>
    <t>あけの平北入口</t>
  </si>
  <si>
    <t>太子堂二丁目</t>
    <rPh sb="3" eb="4">
      <t>２</t>
    </rPh>
    <phoneticPr fontId="1"/>
  </si>
  <si>
    <t>あけの平一丁目</t>
    <rPh sb="4" eb="5">
      <t>１</t>
    </rPh>
    <phoneticPr fontId="1"/>
  </si>
  <si>
    <t>膳部沢下</t>
  </si>
  <si>
    <t>瀬ノ木橋</t>
    <phoneticPr fontId="1"/>
  </si>
  <si>
    <t>あけの平一丁目東</t>
    <rPh sb="4" eb="5">
      <t>１</t>
    </rPh>
    <phoneticPr fontId="1"/>
  </si>
  <si>
    <t>杜乃橋</t>
    <rPh sb="0" eb="1">
      <t>モリ</t>
    </rPh>
    <rPh sb="1" eb="2">
      <t>ノ</t>
    </rPh>
    <rPh sb="2" eb="3">
      <t>ハシ</t>
    </rPh>
    <phoneticPr fontId="1"/>
  </si>
  <si>
    <t>富谷第二中学校前</t>
    <rPh sb="3" eb="4">
      <t>２</t>
    </rPh>
    <phoneticPr fontId="1"/>
  </si>
  <si>
    <t>日吉台小学校前</t>
  </si>
  <si>
    <t>杜乃橋北　</t>
    <rPh sb="3" eb="4">
      <t>キタ</t>
    </rPh>
    <phoneticPr fontId="1"/>
  </si>
  <si>
    <t>あけの平三丁目公園前</t>
    <rPh sb="4" eb="5">
      <t>３</t>
    </rPh>
    <phoneticPr fontId="1"/>
  </si>
  <si>
    <t>日吉台公民館入口</t>
  </si>
  <si>
    <t>杜の橋こども園前</t>
    <rPh sb="0" eb="1">
      <t>モリ</t>
    </rPh>
    <rPh sb="2" eb="3">
      <t>ハシ</t>
    </rPh>
    <rPh sb="6" eb="7">
      <t>エン</t>
    </rPh>
    <rPh sb="7" eb="8">
      <t>マエ</t>
    </rPh>
    <phoneticPr fontId="1"/>
  </si>
  <si>
    <t>富谷高校前</t>
  </si>
  <si>
    <t>あけの平二丁目</t>
    <rPh sb="4" eb="5">
      <t>２</t>
    </rPh>
    <phoneticPr fontId="1"/>
  </si>
  <si>
    <t>日吉台中学校前</t>
  </si>
  <si>
    <t>鷹乃杜四丁目</t>
    <rPh sb="3" eb="4">
      <t>４</t>
    </rPh>
    <phoneticPr fontId="1"/>
  </si>
  <si>
    <t>日吉台銀行前</t>
  </si>
  <si>
    <t>鷹乃杜三丁目</t>
    <rPh sb="3" eb="4">
      <t>３</t>
    </rPh>
    <rPh sb="4" eb="6">
      <t>チョウメ</t>
    </rPh>
    <phoneticPr fontId="1"/>
  </si>
  <si>
    <t>日吉台三丁目</t>
    <rPh sb="3" eb="6">
      <t>３チョウメ</t>
    </rPh>
    <phoneticPr fontId="1"/>
  </si>
  <si>
    <t>鷹乃杜二丁目</t>
    <rPh sb="3" eb="4">
      <t>２</t>
    </rPh>
    <phoneticPr fontId="1"/>
  </si>
  <si>
    <t>日吉台二丁目</t>
    <rPh sb="3" eb="6">
      <t>２チョウメ</t>
    </rPh>
    <phoneticPr fontId="1"/>
  </si>
  <si>
    <t>鷹乃杜一丁目</t>
    <rPh sb="3" eb="4">
      <t>１</t>
    </rPh>
    <phoneticPr fontId="1"/>
  </si>
  <si>
    <t>富ケ丘四丁目</t>
    <rPh sb="3" eb="6">
      <t>４チョウメ</t>
    </rPh>
    <phoneticPr fontId="1"/>
  </si>
  <si>
    <t>富ケ丘三丁目</t>
    <rPh sb="3" eb="6">
      <t>３チョウメ</t>
    </rPh>
    <phoneticPr fontId="1"/>
  </si>
  <si>
    <t>富ケ丘二丁目</t>
    <rPh sb="3" eb="6">
      <t>２チョウメ</t>
    </rPh>
    <phoneticPr fontId="1"/>
  </si>
  <si>
    <t>富ケ丘郵便局前</t>
    <rPh sb="3" eb="6">
      <t>ユウビンキョク</t>
    </rPh>
    <rPh sb="6" eb="7">
      <t>マエ</t>
    </rPh>
    <phoneticPr fontId="9"/>
  </si>
  <si>
    <t>富ケ丘小学校前</t>
  </si>
  <si>
    <t>東向陽台三丁目</t>
    <rPh sb="4" eb="5">
      <t>３</t>
    </rPh>
    <phoneticPr fontId="1"/>
  </si>
  <si>
    <t>東向陽台三丁目南</t>
    <rPh sb="4" eb="5">
      <t>３</t>
    </rPh>
    <rPh sb="7" eb="8">
      <t>ミナミ</t>
    </rPh>
    <phoneticPr fontId="1"/>
  </si>
  <si>
    <t>東向陽台二丁目</t>
    <rPh sb="4" eb="5">
      <t>２</t>
    </rPh>
    <phoneticPr fontId="1"/>
  </si>
  <si>
    <t>東向陽台一丁目南</t>
    <rPh sb="4" eb="5">
      <t>１</t>
    </rPh>
    <phoneticPr fontId="1"/>
  </si>
  <si>
    <t>東向陽台一丁目</t>
    <rPh sb="4" eb="5">
      <t>１</t>
    </rPh>
    <phoneticPr fontId="1"/>
  </si>
  <si>
    <t>東向陽台一丁目北</t>
    <rPh sb="4" eb="5">
      <t>１</t>
    </rPh>
    <phoneticPr fontId="1"/>
  </si>
  <si>
    <t>明石台一丁目</t>
    <rPh sb="3" eb="4">
      <t>１</t>
    </rPh>
    <phoneticPr fontId="1"/>
  </si>
  <si>
    <t>子育て支援センター前</t>
    <rPh sb="0" eb="2">
      <t>コソダ</t>
    </rPh>
    <rPh sb="3" eb="5">
      <t>シエン</t>
    </rPh>
    <rPh sb="9" eb="10">
      <t>マエ</t>
    </rPh>
    <phoneticPr fontId="1"/>
  </si>
  <si>
    <t>穀田公民館前</t>
    <rPh sb="0" eb="2">
      <t>コクタ</t>
    </rPh>
    <rPh sb="2" eb="6">
      <t>コウミンカンマエ</t>
    </rPh>
    <phoneticPr fontId="1"/>
  </si>
  <si>
    <t>富谷市役所</t>
    <rPh sb="0" eb="5">
      <t>トミヤシヤクショ</t>
    </rPh>
    <phoneticPr fontId="1"/>
  </si>
  <si>
    <t>とうみやの杜入口</t>
    <rPh sb="5" eb="6">
      <t>モリ</t>
    </rPh>
    <rPh sb="6" eb="8">
      <t>イリグチ</t>
    </rPh>
    <phoneticPr fontId="1"/>
  </si>
  <si>
    <t>ガーデンシティプラザ前</t>
    <rPh sb="10" eb="11">
      <t>マエ</t>
    </rPh>
    <phoneticPr fontId="1"/>
  </si>
  <si>
    <t>成田東公園</t>
    <rPh sb="0" eb="2">
      <t>ナリタ</t>
    </rPh>
    <rPh sb="2" eb="3">
      <t>ヒガシ</t>
    </rPh>
    <rPh sb="3" eb="5">
      <t>コウエン</t>
    </rPh>
    <phoneticPr fontId="1"/>
  </si>
  <si>
    <t>成田三丁目</t>
    <rPh sb="0" eb="2">
      <t>ナリタ</t>
    </rPh>
    <rPh sb="2" eb="5">
      <t>3チョウメ</t>
    </rPh>
    <phoneticPr fontId="1"/>
  </si>
  <si>
    <t>センター東</t>
    <rPh sb="4" eb="5">
      <t>ヒガシ</t>
    </rPh>
    <phoneticPr fontId="1"/>
  </si>
  <si>
    <t>富谷高校前</t>
    <phoneticPr fontId="1"/>
  </si>
  <si>
    <t>とちの木西</t>
    <rPh sb="3" eb="4">
      <t>キ</t>
    </rPh>
    <rPh sb="4" eb="5">
      <t>ニシ</t>
    </rPh>
    <phoneticPr fontId="1"/>
  </si>
  <si>
    <t>とちの木</t>
    <rPh sb="3" eb="4">
      <t>キ</t>
    </rPh>
    <phoneticPr fontId="1"/>
  </si>
  <si>
    <t>とちの木東</t>
    <rPh sb="3" eb="4">
      <t>キ</t>
    </rPh>
    <rPh sb="4" eb="5">
      <t>ヒガシ</t>
    </rPh>
    <phoneticPr fontId="1"/>
  </si>
  <si>
    <t>富谷中央病院</t>
    <rPh sb="0" eb="4">
      <t>トミヤチュウオウ</t>
    </rPh>
    <rPh sb="4" eb="6">
      <t>ビョウイン</t>
    </rPh>
    <phoneticPr fontId="1"/>
  </si>
  <si>
    <t>とうみやの杜入口</t>
    <rPh sb="5" eb="8">
      <t>モリイリグチ</t>
    </rPh>
    <phoneticPr fontId="1"/>
  </si>
  <si>
    <t>清水仲</t>
    <rPh sb="0" eb="3">
      <t>シミズナカ</t>
    </rPh>
    <phoneticPr fontId="1"/>
  </si>
  <si>
    <t>上桜木・大清水</t>
    <rPh sb="0" eb="3">
      <t>カミサクラギ</t>
    </rPh>
    <rPh sb="4" eb="7">
      <t>オオシミズ</t>
    </rPh>
    <phoneticPr fontId="1"/>
  </si>
  <si>
    <t>富谷高校前</t>
    <rPh sb="0" eb="5">
      <t>トミヤコウコウマエ</t>
    </rPh>
    <phoneticPr fontId="1"/>
  </si>
  <si>
    <t>イオン富谷店</t>
    <rPh sb="3" eb="6">
      <t>トミヤテン</t>
    </rPh>
    <phoneticPr fontId="1"/>
  </si>
  <si>
    <t>富谷中央病院前</t>
    <rPh sb="0" eb="4">
      <t>トミヤチュウオウ</t>
    </rPh>
    <rPh sb="4" eb="6">
      <t>ビョウイン</t>
    </rPh>
    <rPh sb="6" eb="7">
      <t>マエ</t>
    </rPh>
    <phoneticPr fontId="1"/>
  </si>
  <si>
    <t>富谷消防署前</t>
    <rPh sb="0" eb="6">
      <t>トミヤショウボウショマエ</t>
    </rPh>
    <phoneticPr fontId="1"/>
  </si>
  <si>
    <t>富ケ丘小学校前</t>
    <rPh sb="0" eb="3">
      <t>トミガオカ</t>
    </rPh>
    <rPh sb="3" eb="6">
      <t>ショウガッコウ</t>
    </rPh>
    <rPh sb="6" eb="7">
      <t>マエ</t>
    </rPh>
    <phoneticPr fontId="1"/>
  </si>
  <si>
    <t>富ケ丘郵便局前</t>
    <rPh sb="0" eb="3">
      <t>トミガオカ</t>
    </rPh>
    <rPh sb="3" eb="6">
      <t>ユウビンキョク</t>
    </rPh>
    <rPh sb="6" eb="7">
      <t>マエ</t>
    </rPh>
    <phoneticPr fontId="1"/>
  </si>
  <si>
    <t>富ケ丘二丁目</t>
    <rPh sb="0" eb="3">
      <t>トミガオカ</t>
    </rPh>
    <rPh sb="3" eb="6">
      <t>2チョウメ</t>
    </rPh>
    <phoneticPr fontId="1"/>
  </si>
  <si>
    <t>富ケ丘三丁目</t>
    <rPh sb="0" eb="3">
      <t>トミガオカ</t>
    </rPh>
    <rPh sb="3" eb="6">
      <t>3チョウメ</t>
    </rPh>
    <phoneticPr fontId="1"/>
  </si>
  <si>
    <t>富ケ丘四丁目</t>
    <rPh sb="0" eb="3">
      <t>トミガオカ</t>
    </rPh>
    <rPh sb="3" eb="6">
      <t>4チョウメ</t>
    </rPh>
    <phoneticPr fontId="1"/>
  </si>
  <si>
    <t>日吉台小学校前</t>
    <rPh sb="0" eb="3">
      <t>ヒヨシダイ</t>
    </rPh>
    <rPh sb="3" eb="6">
      <t>ショウガッコウ</t>
    </rPh>
    <rPh sb="6" eb="7">
      <t>マエ</t>
    </rPh>
    <phoneticPr fontId="1"/>
  </si>
  <si>
    <t>日吉台公民館入口</t>
    <rPh sb="3" eb="6">
      <t>コウミンカン</t>
    </rPh>
    <rPh sb="6" eb="8">
      <t>イリグチヒヨシダイ</t>
    </rPh>
    <phoneticPr fontId="1"/>
  </si>
  <si>
    <t>日吉台二丁目</t>
    <rPh sb="0" eb="3">
      <t>ヒヨシダイ</t>
    </rPh>
    <rPh sb="3" eb="6">
      <t>ニチョウメ</t>
    </rPh>
    <phoneticPr fontId="1"/>
  </si>
  <si>
    <t>日吉台三丁目</t>
    <rPh sb="3" eb="6">
      <t>3チョウメ</t>
    </rPh>
    <phoneticPr fontId="1"/>
  </si>
  <si>
    <t>日吉台銀行前</t>
    <rPh sb="0" eb="3">
      <t>ヒヨシダイ</t>
    </rPh>
    <rPh sb="3" eb="5">
      <t>ギンコウ</t>
    </rPh>
    <rPh sb="5" eb="6">
      <t>マエ</t>
    </rPh>
    <phoneticPr fontId="1"/>
  </si>
  <si>
    <t>日吉台中学校前</t>
    <rPh sb="0" eb="3">
      <t>ヒヨシダイ</t>
    </rPh>
    <rPh sb="3" eb="6">
      <t>チュウガッコウ</t>
    </rPh>
    <rPh sb="6" eb="7">
      <t>マエ</t>
    </rPh>
    <phoneticPr fontId="1"/>
  </si>
  <si>
    <t>杜乃橋北</t>
    <rPh sb="0" eb="1">
      <t>モリ</t>
    </rPh>
    <rPh sb="1" eb="2">
      <t>ノ</t>
    </rPh>
    <rPh sb="2" eb="3">
      <t>ハシ</t>
    </rPh>
    <rPh sb="3" eb="4">
      <t>キタ</t>
    </rPh>
    <phoneticPr fontId="1"/>
  </si>
  <si>
    <t>湯船沢</t>
    <rPh sb="0" eb="3">
      <t>ユフネサワ</t>
    </rPh>
    <phoneticPr fontId="1"/>
  </si>
  <si>
    <t>富谷</t>
    <rPh sb="0" eb="2">
      <t>トミヤ</t>
    </rPh>
    <phoneticPr fontId="1"/>
  </si>
  <si>
    <t>ひより台二丁目</t>
    <rPh sb="3" eb="4">
      <t>ダイ</t>
    </rPh>
    <rPh sb="4" eb="7">
      <t>2チョウメ</t>
    </rPh>
    <phoneticPr fontId="1"/>
  </si>
  <si>
    <t>ひより台一丁目</t>
    <rPh sb="3" eb="4">
      <t>ダイ</t>
    </rPh>
    <rPh sb="4" eb="7">
      <t>イチチョウメ</t>
    </rPh>
    <phoneticPr fontId="1"/>
  </si>
  <si>
    <t>富谷スポーツセンター</t>
    <rPh sb="0" eb="2">
      <t>トミヤ</t>
    </rPh>
    <phoneticPr fontId="1"/>
  </si>
  <si>
    <t>あけの平二丁目</t>
    <rPh sb="3" eb="4">
      <t>タイラ</t>
    </rPh>
    <rPh sb="4" eb="7">
      <t>2チョウメ</t>
    </rPh>
    <phoneticPr fontId="1"/>
  </si>
  <si>
    <t>あけの平三丁目公園前</t>
    <rPh sb="3" eb="4">
      <t>タイラ</t>
    </rPh>
    <rPh sb="4" eb="7">
      <t>3チョウメ</t>
    </rPh>
    <rPh sb="7" eb="10">
      <t>コウエンマエ</t>
    </rPh>
    <phoneticPr fontId="1"/>
  </si>
  <si>
    <t>富谷第二中学校前</t>
    <rPh sb="0" eb="8">
      <t>トミヤダイニチュウガッコウマエ</t>
    </rPh>
    <phoneticPr fontId="1"/>
  </si>
  <si>
    <t>あけの平公民館前</t>
    <rPh sb="3" eb="4">
      <t>タイラ</t>
    </rPh>
    <rPh sb="4" eb="8">
      <t>コウミンカンマエ</t>
    </rPh>
    <phoneticPr fontId="1"/>
  </si>
  <si>
    <t>あけの平一丁目東</t>
    <rPh sb="3" eb="4">
      <t>タイラ</t>
    </rPh>
    <rPh sb="4" eb="7">
      <t>1チョウメ</t>
    </rPh>
    <rPh sb="7" eb="8">
      <t>ヒガシ</t>
    </rPh>
    <phoneticPr fontId="1"/>
  </si>
  <si>
    <t>あけの平一丁目</t>
    <rPh sb="3" eb="4">
      <t>タイラ</t>
    </rPh>
    <rPh sb="4" eb="7">
      <t>1チョウメ</t>
    </rPh>
    <phoneticPr fontId="1"/>
  </si>
  <si>
    <t>あけの平北入口</t>
    <rPh sb="3" eb="4">
      <t>タイラ</t>
    </rPh>
    <rPh sb="4" eb="5">
      <t>キタ</t>
    </rPh>
    <rPh sb="5" eb="7">
      <t>イリグチ</t>
    </rPh>
    <phoneticPr fontId="1"/>
  </si>
  <si>
    <t>イオン富谷</t>
    <rPh sb="3" eb="5">
      <t>トミヤ</t>
    </rPh>
    <phoneticPr fontId="1"/>
  </si>
  <si>
    <t>成田東公園</t>
    <rPh sb="0" eb="5">
      <t>ナリタヒガシコウエン</t>
    </rPh>
    <phoneticPr fontId="1"/>
  </si>
  <si>
    <t>成田五丁目</t>
    <rPh sb="0" eb="2">
      <t>ナリタ</t>
    </rPh>
    <rPh sb="2" eb="3">
      <t>イ</t>
    </rPh>
    <rPh sb="3" eb="5">
      <t>チョウメ</t>
    </rPh>
    <phoneticPr fontId="1"/>
  </si>
  <si>
    <t>せせらぎ公園南口</t>
    <rPh sb="4" eb="6">
      <t>コウエン</t>
    </rPh>
    <rPh sb="6" eb="7">
      <t>ミナミ</t>
    </rPh>
    <rPh sb="7" eb="8">
      <t>グチ</t>
    </rPh>
    <phoneticPr fontId="1"/>
  </si>
  <si>
    <t>明石台五丁目公園前</t>
    <rPh sb="0" eb="3">
      <t>アカイシダイ</t>
    </rPh>
    <rPh sb="3" eb="6">
      <t>5チョウメ</t>
    </rPh>
    <rPh sb="6" eb="8">
      <t>コウエン</t>
    </rPh>
    <rPh sb="8" eb="9">
      <t>マエ</t>
    </rPh>
    <phoneticPr fontId="1"/>
  </si>
  <si>
    <t>ケアプラザ富谷前</t>
    <rPh sb="5" eb="8">
      <t>トミヤマエ</t>
    </rPh>
    <phoneticPr fontId="1"/>
  </si>
  <si>
    <t>明石台五丁目</t>
    <rPh sb="0" eb="3">
      <t>アカイシダイ</t>
    </rPh>
    <rPh sb="3" eb="4">
      <t>イ</t>
    </rPh>
    <rPh sb="4" eb="6">
      <t>チョウメ</t>
    </rPh>
    <phoneticPr fontId="1"/>
  </si>
  <si>
    <t>明石台ショッピングセンター前</t>
    <rPh sb="0" eb="3">
      <t>アカイシダイ</t>
    </rPh>
    <rPh sb="13" eb="14">
      <t>マエ</t>
    </rPh>
    <phoneticPr fontId="1"/>
  </si>
  <si>
    <t>東向陽台小学校前</t>
    <rPh sb="0" eb="4">
      <t>ヒガシコウヨウダイ</t>
    </rPh>
    <rPh sb="4" eb="8">
      <t>ショウガッコウマエ</t>
    </rPh>
    <phoneticPr fontId="1"/>
  </si>
  <si>
    <t>サニーハイツ前</t>
    <rPh sb="6" eb="7">
      <t>マエ</t>
    </rPh>
    <phoneticPr fontId="1"/>
  </si>
  <si>
    <t>明石台西</t>
    <rPh sb="0" eb="2">
      <t>アカイシ</t>
    </rPh>
    <rPh sb="2" eb="3">
      <t>ダイ</t>
    </rPh>
    <rPh sb="3" eb="4">
      <t>ニシ</t>
    </rPh>
    <phoneticPr fontId="1"/>
  </si>
  <si>
    <t>成田ショッピングセンター前</t>
    <rPh sb="0" eb="2">
      <t>ナリタ</t>
    </rPh>
    <rPh sb="12" eb="13">
      <t>マエ</t>
    </rPh>
    <phoneticPr fontId="1"/>
  </si>
  <si>
    <t>馬場沢下</t>
    <phoneticPr fontId="1"/>
  </si>
  <si>
    <t>成田温泉前</t>
    <rPh sb="2" eb="5">
      <t>オンセンマエ</t>
    </rPh>
    <phoneticPr fontId="1"/>
  </si>
  <si>
    <t>富谷中央市民センター</t>
    <rPh sb="0" eb="2">
      <t>トミヤ</t>
    </rPh>
    <rPh sb="2" eb="4">
      <t>チュウオウ</t>
    </rPh>
    <rPh sb="4" eb="6">
      <t>シミン</t>
    </rPh>
    <phoneticPr fontId="1"/>
  </si>
  <si>
    <t>富ケ丘市民センター前</t>
    <rPh sb="3" eb="5">
      <t>シミン</t>
    </rPh>
    <phoneticPr fontId="1"/>
  </si>
  <si>
    <t>あけの平市民センター前</t>
    <rPh sb="4" eb="6">
      <t>シミン</t>
    </rPh>
    <phoneticPr fontId="1"/>
  </si>
  <si>
    <t>湯船沢</t>
    <phoneticPr fontId="1"/>
  </si>
  <si>
    <t>【右回り】</t>
    <rPh sb="1" eb="3">
      <t>ミギマワ</t>
    </rPh>
    <phoneticPr fontId="1"/>
  </si>
  <si>
    <t>【左回り】</t>
    <rPh sb="1" eb="2">
      <t>ヒダリ</t>
    </rPh>
    <rPh sb="2" eb="3">
      <t>マワ</t>
    </rPh>
    <phoneticPr fontId="1"/>
  </si>
  <si>
    <t>3便</t>
    <rPh sb="1" eb="2">
      <t>ビン</t>
    </rPh>
    <phoneticPr fontId="1"/>
  </si>
  <si>
    <t>4便</t>
    <rPh sb="1" eb="2">
      <t>ビン</t>
    </rPh>
    <phoneticPr fontId="1"/>
  </si>
  <si>
    <t>2便</t>
    <rPh sb="1" eb="2">
      <t>ビン</t>
    </rPh>
    <phoneticPr fontId="1"/>
  </si>
  <si>
    <t>発</t>
    <rPh sb="0" eb="1">
      <t>ハツ</t>
    </rPh>
    <phoneticPr fontId="1"/>
  </si>
  <si>
    <t>富谷市役所</t>
    <rPh sb="2" eb="3">
      <t>シ</t>
    </rPh>
    <rPh sb="3" eb="5">
      <t>ヤクショ</t>
    </rPh>
    <phoneticPr fontId="1"/>
  </si>
  <si>
    <t>とうみやの杜入口</t>
  </si>
  <si>
    <t>清水仲</t>
  </si>
  <si>
    <t>ひより台一丁目会館前</t>
    <rPh sb="4" eb="5">
      <t>１</t>
    </rPh>
    <phoneticPr fontId="1"/>
  </si>
  <si>
    <t>グリーンヒル入口</t>
  </si>
  <si>
    <t>一ノ関</t>
  </si>
  <si>
    <t>‖</t>
  </si>
  <si>
    <t>馬場沢下</t>
  </si>
  <si>
    <t>内ノ目</t>
  </si>
  <si>
    <t>宮前</t>
  </si>
  <si>
    <t>二ノ関</t>
  </si>
  <si>
    <t>黒川病院</t>
  </si>
  <si>
    <t>下草入口</t>
  </si>
  <si>
    <t>大和町バスターミナル</t>
    <rPh sb="0" eb="3">
      <t>タイワチョウ</t>
    </rPh>
    <phoneticPr fontId="1"/>
  </si>
  <si>
    <t>志戸田</t>
  </si>
  <si>
    <t>ひより台一丁目</t>
    <rPh sb="4" eb="5">
      <t>１</t>
    </rPh>
    <phoneticPr fontId="1"/>
  </si>
  <si>
    <t>着</t>
    <rPh sb="0" eb="1">
      <t>チャク</t>
    </rPh>
    <phoneticPr fontId="1"/>
  </si>
  <si>
    <t>停留所名</t>
    <phoneticPr fontId="1"/>
  </si>
  <si>
    <t>1便</t>
    <phoneticPr fontId="1"/>
  </si>
  <si>
    <t>6便</t>
    <phoneticPr fontId="1"/>
  </si>
  <si>
    <t>富谷市役所</t>
    <phoneticPr fontId="1"/>
  </si>
  <si>
    <t>富谷スポーツセンター</t>
    <phoneticPr fontId="1"/>
  </si>
  <si>
    <t>‖</t>
    <phoneticPr fontId="1"/>
  </si>
  <si>
    <t>間隔</t>
    <rPh sb="0" eb="2">
      <t>カンカク</t>
    </rPh>
    <phoneticPr fontId="1"/>
  </si>
  <si>
    <t>富谷中学校前</t>
  </si>
  <si>
    <t>白鳥</t>
    <rPh sb="0" eb="2">
      <t>シラトリ</t>
    </rPh>
    <phoneticPr fontId="1"/>
  </si>
  <si>
    <t>西コミ入口</t>
    <phoneticPr fontId="1"/>
  </si>
  <si>
    <t>熊の橋</t>
  </si>
  <si>
    <t>戸山田</t>
  </si>
  <si>
    <t>細田</t>
  </si>
  <si>
    <t>大童</t>
  </si>
  <si>
    <t>中町</t>
  </si>
  <si>
    <t>上中田</t>
  </si>
  <si>
    <t>大亀山入口</t>
  </si>
  <si>
    <t>瀬戸ヶ沢</t>
  </si>
  <si>
    <t>石積橋</t>
  </si>
  <si>
    <t>間渡橋</t>
  </si>
  <si>
    <t>向田橋</t>
  </si>
  <si>
    <t>大亀集会所前</t>
    <rPh sb="5" eb="6">
      <t>マエ</t>
    </rPh>
    <phoneticPr fontId="1"/>
  </si>
  <si>
    <t>明石入口</t>
  </si>
  <si>
    <t>和合田</t>
    <rPh sb="0" eb="1">
      <t>ワ</t>
    </rPh>
    <rPh sb="1" eb="3">
      <t>ゴウダ</t>
    </rPh>
    <phoneticPr fontId="1"/>
  </si>
  <si>
    <t>大黒澤苑</t>
  </si>
  <si>
    <t>大亀山森林公園（着・発）</t>
    <phoneticPr fontId="1"/>
  </si>
  <si>
    <t>道栗橋</t>
  </si>
  <si>
    <t>南田</t>
  </si>
  <si>
    <t>法円寺前</t>
  </si>
  <si>
    <t>富谷中央市民センター</t>
    <rPh sb="0" eb="2">
      <t>トミヤ</t>
    </rPh>
    <rPh sb="4" eb="6">
      <t>シミン</t>
    </rPh>
    <phoneticPr fontId="1"/>
  </si>
  <si>
    <t>成田温泉前</t>
    <rPh sb="0" eb="2">
      <t>ナリタ</t>
    </rPh>
    <rPh sb="2" eb="4">
      <t>オンセン</t>
    </rPh>
    <rPh sb="4" eb="5">
      <t>マエ</t>
    </rPh>
    <phoneticPr fontId="1"/>
  </si>
  <si>
    <t>成田四丁目</t>
    <rPh sb="0" eb="2">
      <t>ナリタ</t>
    </rPh>
    <rPh sb="2" eb="5">
      <t>4チョウメ</t>
    </rPh>
    <phoneticPr fontId="1"/>
  </si>
  <si>
    <t>成田市民センター前</t>
    <rPh sb="0" eb="4">
      <t>ナリタシミン</t>
    </rPh>
    <rPh sb="8" eb="9">
      <t>マエ</t>
    </rPh>
    <phoneticPr fontId="1"/>
  </si>
  <si>
    <t>富谷中央病院</t>
    <rPh sb="0" eb="6">
      <t>トミヤチュウオウビョウイン</t>
    </rPh>
    <phoneticPr fontId="1"/>
  </si>
  <si>
    <t>成田ショッピングセンター前</t>
    <rPh sb="0" eb="2">
      <t>ナリタ</t>
    </rPh>
    <rPh sb="12" eb="13">
      <t>マエ</t>
    </rPh>
    <phoneticPr fontId="1"/>
  </si>
  <si>
    <t>16時台</t>
    <rPh sb="2" eb="4">
      <t>ジダイ</t>
    </rPh>
    <phoneticPr fontId="1"/>
  </si>
  <si>
    <t>東向陽台市民センター前</t>
    <rPh sb="4" eb="6">
      <t>シミン</t>
    </rPh>
    <rPh sb="10" eb="11">
      <t>マエ</t>
    </rPh>
    <phoneticPr fontId="1"/>
  </si>
  <si>
    <t>清水仲</t>
    <rPh sb="0" eb="3">
      <t>シミズナカ</t>
    </rPh>
    <phoneticPr fontId="1"/>
  </si>
  <si>
    <t>富谷市役所</t>
    <rPh sb="0" eb="5">
      <t>トミヤシヤクショ</t>
    </rPh>
    <phoneticPr fontId="1"/>
  </si>
  <si>
    <t>富谷中央市民センター</t>
    <rPh sb="0" eb="4">
      <t>トミヤチュウオウ</t>
    </rPh>
    <rPh sb="4" eb="6">
      <t>シミン</t>
    </rPh>
    <phoneticPr fontId="1"/>
  </si>
  <si>
    <t>とうみやの杜入口</t>
    <rPh sb="5" eb="6">
      <t>モリ</t>
    </rPh>
    <rPh sb="6" eb="8">
      <t>イリグチ</t>
    </rPh>
    <phoneticPr fontId="1"/>
  </si>
  <si>
    <t>4便</t>
    <phoneticPr fontId="1"/>
  </si>
  <si>
    <t>↓</t>
    <phoneticPr fontId="1"/>
  </si>
  <si>
    <t>TOMI＋（とみぷら）前</t>
    <rPh sb="11" eb="12">
      <t>マエ</t>
    </rPh>
    <phoneticPr fontId="1"/>
  </si>
  <si>
    <t>↓</t>
  </si>
  <si>
    <t>1便</t>
    <rPh sb="1" eb="2">
      <t>ビン</t>
    </rPh>
    <phoneticPr fontId="1"/>
  </si>
  <si>
    <t>２便</t>
    <rPh sb="1" eb="2">
      <t>ビン</t>
    </rPh>
    <phoneticPr fontId="1"/>
  </si>
  <si>
    <t>１便</t>
    <rPh sb="1" eb="2">
      <t>ビン</t>
    </rPh>
    <phoneticPr fontId="1"/>
  </si>
  <si>
    <t>３便</t>
    <rPh sb="1" eb="2">
      <t>ビン</t>
    </rPh>
    <phoneticPr fontId="1"/>
  </si>
  <si>
    <t>４便</t>
    <rPh sb="1" eb="2">
      <t>ビン</t>
    </rPh>
    <phoneticPr fontId="1"/>
  </si>
  <si>
    <t>５便</t>
    <rPh sb="1" eb="2">
      <t>ビン</t>
    </rPh>
    <phoneticPr fontId="1"/>
  </si>
  <si>
    <t>６便</t>
    <rPh sb="1" eb="2">
      <t>ビン</t>
    </rPh>
    <phoneticPr fontId="1"/>
  </si>
  <si>
    <t>ゴルフ場入口</t>
    <rPh sb="3" eb="4">
      <t>ジョウ</t>
    </rPh>
    <rPh sb="4" eb="6">
      <t>イリグチ</t>
    </rPh>
    <phoneticPr fontId="1"/>
  </si>
  <si>
    <t>太子堂入口</t>
    <rPh sb="0" eb="3">
      <t>タイシドウ</t>
    </rPh>
    <rPh sb="3" eb="5">
      <t>イリグチ</t>
    </rPh>
    <phoneticPr fontId="1"/>
  </si>
  <si>
    <t>太子堂一丁目</t>
    <rPh sb="0" eb="3">
      <t>タイシドウ</t>
    </rPh>
    <rPh sb="3" eb="6">
      <t>1チョウメ</t>
    </rPh>
    <phoneticPr fontId="1"/>
  </si>
  <si>
    <t>太子堂二丁目</t>
    <rPh sb="0" eb="3">
      <t>タイシドウ</t>
    </rPh>
    <rPh sb="3" eb="6">
      <t>2チョウメ</t>
    </rPh>
    <phoneticPr fontId="1"/>
  </si>
  <si>
    <t>膳部沢下</t>
    <phoneticPr fontId="1"/>
  </si>
  <si>
    <t>成田三丁目</t>
    <rPh sb="0" eb="5">
      <t>ナリタ3チョウメ</t>
    </rPh>
    <phoneticPr fontId="1"/>
  </si>
  <si>
    <t>成田五丁目</t>
    <rPh sb="0" eb="2">
      <t>ナリタ</t>
    </rPh>
    <rPh sb="2" eb="5">
      <t>5チョウメ</t>
    </rPh>
    <phoneticPr fontId="1"/>
  </si>
  <si>
    <t>明石台五丁目公園前</t>
    <rPh sb="3" eb="9">
      <t>5チョウメコウエンマエ</t>
    </rPh>
    <phoneticPr fontId="1"/>
  </si>
  <si>
    <t>明石台五丁目</t>
    <rPh sb="0" eb="3">
      <t>アカイシダイ</t>
    </rPh>
    <rPh sb="3" eb="6">
      <t>5チョウメ</t>
    </rPh>
    <phoneticPr fontId="1"/>
  </si>
  <si>
    <t>１便</t>
    <rPh sb="1" eb="2">
      <t>ビン</t>
    </rPh>
    <phoneticPr fontId="1"/>
  </si>
  <si>
    <t>１便</t>
    <rPh sb="1" eb="2">
      <t>ビン</t>
    </rPh>
    <phoneticPr fontId="1"/>
  </si>
  <si>
    <t>４便</t>
    <rPh sb="1" eb="2">
      <t>ビン</t>
    </rPh>
    <phoneticPr fontId="1"/>
  </si>
  <si>
    <t>↓</t>
    <phoneticPr fontId="1"/>
  </si>
  <si>
    <t>5便</t>
  </si>
  <si>
    <t>7便</t>
    <phoneticPr fontId="1"/>
  </si>
  <si>
    <t>5便</t>
    <rPh sb="1" eb="2">
      <t>ビン</t>
    </rPh>
    <phoneticPr fontId="1"/>
  </si>
  <si>
    <t>富谷中央市民センター</t>
    <rPh sb="4" eb="6">
      <t>シミン</t>
    </rPh>
    <phoneticPr fontId="1"/>
  </si>
  <si>
    <t>7便</t>
    <rPh sb="1" eb="2">
      <t>ビン</t>
    </rPh>
    <phoneticPr fontId="1"/>
  </si>
  <si>
    <t>成田温泉前</t>
    <rPh sb="0" eb="4">
      <t>ナリタオンセン</t>
    </rPh>
    <rPh sb="4" eb="5">
      <t>マエ</t>
    </rPh>
    <phoneticPr fontId="1"/>
  </si>
  <si>
    <t>センター東</t>
    <rPh sb="4" eb="5">
      <t>ヒガシ</t>
    </rPh>
    <phoneticPr fontId="1"/>
  </si>
  <si>
    <t>成田ショッピングセンター前</t>
    <rPh sb="0" eb="2">
      <t>ナリタ</t>
    </rPh>
    <rPh sb="12" eb="13">
      <t>マエ</t>
    </rPh>
    <phoneticPr fontId="1"/>
  </si>
  <si>
    <t>ゴルフ場入口</t>
    <rPh sb="3" eb="6">
      <t>ジョウイリグチ</t>
    </rPh>
    <phoneticPr fontId="1"/>
  </si>
  <si>
    <t>鷹乃杜一丁目</t>
    <rPh sb="0" eb="1">
      <t>タカ</t>
    </rPh>
    <rPh sb="1" eb="2">
      <t>ノ</t>
    </rPh>
    <rPh sb="2" eb="3">
      <t>モリ</t>
    </rPh>
    <rPh sb="3" eb="6">
      <t>1チョウメ</t>
    </rPh>
    <phoneticPr fontId="1"/>
  </si>
  <si>
    <t>鷹乃杜二丁目</t>
    <rPh sb="0" eb="1">
      <t>タカ</t>
    </rPh>
    <rPh sb="1" eb="2">
      <t>ノ</t>
    </rPh>
    <rPh sb="2" eb="3">
      <t>モリ</t>
    </rPh>
    <rPh sb="3" eb="6">
      <t>ニチョウメ</t>
    </rPh>
    <phoneticPr fontId="1"/>
  </si>
  <si>
    <t>鷹乃杜三丁目</t>
    <rPh sb="0" eb="1">
      <t>タカ</t>
    </rPh>
    <rPh sb="1" eb="2">
      <t>ノ</t>
    </rPh>
    <rPh sb="2" eb="3">
      <t>モリ</t>
    </rPh>
    <rPh sb="3" eb="6">
      <t>3チョウメ</t>
    </rPh>
    <phoneticPr fontId="1"/>
  </si>
  <si>
    <t>鷹乃杜四丁目</t>
    <rPh sb="0" eb="1">
      <t>タカ</t>
    </rPh>
    <rPh sb="1" eb="2">
      <t>ノ</t>
    </rPh>
    <rPh sb="2" eb="3">
      <t>モリ</t>
    </rPh>
    <rPh sb="3" eb="6">
      <t>4チョウメ</t>
    </rPh>
    <phoneticPr fontId="1"/>
  </si>
  <si>
    <t>鷹乃杜一丁目</t>
    <rPh sb="0" eb="3">
      <t>タカノモリ</t>
    </rPh>
    <rPh sb="3" eb="4">
      <t>1</t>
    </rPh>
    <rPh sb="4" eb="6">
      <t>チョウメ</t>
    </rPh>
    <phoneticPr fontId="1"/>
  </si>
  <si>
    <t>鷹乃杜二丁目</t>
    <rPh sb="0" eb="3">
      <t>タカノモリ</t>
    </rPh>
    <rPh sb="3" eb="4">
      <t>2</t>
    </rPh>
    <rPh sb="4" eb="6">
      <t>チョウメ</t>
    </rPh>
    <phoneticPr fontId="1"/>
  </si>
  <si>
    <t>鷹乃杜三丁目</t>
    <rPh sb="0" eb="3">
      <t>タカノモリ</t>
    </rPh>
    <rPh sb="3" eb="4">
      <t>3</t>
    </rPh>
    <rPh sb="4" eb="6">
      <t>チョウメ</t>
    </rPh>
    <phoneticPr fontId="1"/>
  </si>
  <si>
    <t>鷹乃杜四丁目</t>
    <rPh sb="0" eb="3">
      <t>タカノモリ</t>
    </rPh>
    <rPh sb="3" eb="4">
      <t>4</t>
    </rPh>
    <rPh sb="4" eb="6">
      <t>チョウメ</t>
    </rPh>
    <phoneticPr fontId="1"/>
  </si>
  <si>
    <t>あけの平二丁目</t>
    <rPh sb="3" eb="4">
      <t>タイラ</t>
    </rPh>
    <rPh sb="4" eb="7">
      <t>ニチョウメ</t>
    </rPh>
    <phoneticPr fontId="1"/>
  </si>
  <si>
    <t>あけの平三丁目公園前</t>
    <rPh sb="3" eb="4">
      <t>タイラ</t>
    </rPh>
    <rPh sb="4" eb="7">
      <t>3チョウメ</t>
    </rPh>
    <rPh sb="7" eb="9">
      <t>コウエン</t>
    </rPh>
    <rPh sb="9" eb="10">
      <t>マエ</t>
    </rPh>
    <phoneticPr fontId="1"/>
  </si>
  <si>
    <t>富谷第二中学校前</t>
    <rPh sb="0" eb="7">
      <t>トミヤダイニナカガッコウ</t>
    </rPh>
    <rPh sb="7" eb="8">
      <t>マエ</t>
    </rPh>
    <phoneticPr fontId="1"/>
  </si>
  <si>
    <t>とちの木入口</t>
    <rPh sb="3" eb="4">
      <t>キ</t>
    </rPh>
    <rPh sb="4" eb="6">
      <t>イリグチ</t>
    </rPh>
    <phoneticPr fontId="1"/>
  </si>
  <si>
    <t>ユートミヤ・成田市民センター前</t>
    <rPh sb="8" eb="10">
      <t>シミン</t>
    </rPh>
    <phoneticPr fontId="1"/>
  </si>
  <si>
    <t>着</t>
    <rPh sb="0" eb="1">
      <t>チャク</t>
    </rPh>
    <phoneticPr fontId="1"/>
  </si>
  <si>
    <t>あけの平鷹乃杜線（上り）</t>
    <rPh sb="3" eb="4">
      <t>タイラ</t>
    </rPh>
    <rPh sb="4" eb="7">
      <t>タカノモリ</t>
    </rPh>
    <rPh sb="7" eb="8">
      <t>セン</t>
    </rPh>
    <rPh sb="9" eb="10">
      <t>ノボ</t>
    </rPh>
    <phoneticPr fontId="1"/>
  </si>
  <si>
    <t>日吉台富ケ丘線（上り）</t>
    <rPh sb="0" eb="2">
      <t>ヒヨシ</t>
    </rPh>
    <rPh sb="2" eb="3">
      <t>ダイ</t>
    </rPh>
    <rPh sb="3" eb="4">
      <t>トミ</t>
    </rPh>
    <rPh sb="5" eb="7">
      <t>オカセン</t>
    </rPh>
    <rPh sb="8" eb="9">
      <t>ノボ</t>
    </rPh>
    <phoneticPr fontId="1"/>
  </si>
  <si>
    <t>日吉台富ケ丘線（下り）</t>
    <rPh sb="0" eb="2">
      <t>ヒヨシ</t>
    </rPh>
    <rPh sb="2" eb="3">
      <t>ダイ</t>
    </rPh>
    <rPh sb="3" eb="4">
      <t>トミ</t>
    </rPh>
    <rPh sb="5" eb="7">
      <t>オカセン</t>
    </rPh>
    <rPh sb="8" eb="9">
      <t>クダ</t>
    </rPh>
    <phoneticPr fontId="1"/>
  </si>
  <si>
    <t>市役所東向陽台線</t>
    <rPh sb="0" eb="3">
      <t>シヤクショ</t>
    </rPh>
    <rPh sb="3" eb="4">
      <t>ヒガシ</t>
    </rPh>
    <rPh sb="4" eb="7">
      <t>コウヨウダイ</t>
    </rPh>
    <rPh sb="7" eb="8">
      <t>セン</t>
    </rPh>
    <phoneticPr fontId="1"/>
  </si>
  <si>
    <t>大亀山森林公園線</t>
    <phoneticPr fontId="1"/>
  </si>
  <si>
    <t>東向陽台成田線</t>
    <rPh sb="0" eb="1">
      <t>ヒガシ</t>
    </rPh>
    <rPh sb="1" eb="3">
      <t>コウヨウ</t>
    </rPh>
    <rPh sb="3" eb="4">
      <t>ダイ</t>
    </rPh>
    <rPh sb="4" eb="7">
      <t>ナリタセン</t>
    </rPh>
    <phoneticPr fontId="1"/>
  </si>
  <si>
    <t>北部黒川病院線</t>
    <phoneticPr fontId="1"/>
  </si>
  <si>
    <r>
      <t>富谷市民バス運行ダイヤ表　　　【R８改正（案）】　　　　　　　　　　　　　　　　　　　　</t>
    </r>
    <r>
      <rPr>
        <b/>
        <sz val="14"/>
        <rFont val="ＭＳ Ｐゴシック"/>
        <family val="3"/>
        <charset val="128"/>
      </rPr>
      <t>　</t>
    </r>
    <rPh sb="0" eb="2">
      <t>トミヤ</t>
    </rPh>
    <rPh sb="2" eb="3">
      <t>シ</t>
    </rPh>
    <rPh sb="3" eb="4">
      <t>ミン</t>
    </rPh>
    <rPh sb="6" eb="8">
      <t>ウンコウ</t>
    </rPh>
    <rPh sb="11" eb="12">
      <t>ヒョウ</t>
    </rPh>
    <phoneticPr fontId="1"/>
  </si>
  <si>
    <r>
      <t>①ダイヤ</t>
    </r>
    <r>
      <rPr>
        <sz val="8"/>
        <color indexed="8"/>
        <rFont val="ＭＳ Ｐゴシック"/>
        <family val="3"/>
        <charset val="128"/>
      </rPr>
      <t>（ﾏｲｸﾛ）</t>
    </r>
    <phoneticPr fontId="1"/>
  </si>
  <si>
    <r>
      <t>②ダイヤ</t>
    </r>
    <r>
      <rPr>
        <sz val="8"/>
        <color indexed="8"/>
        <rFont val="ＭＳ Ｐゴシック"/>
        <family val="3"/>
        <charset val="128"/>
      </rPr>
      <t>（ﾏｲｸﾛ）</t>
    </r>
    <phoneticPr fontId="1"/>
  </si>
  <si>
    <r>
      <t>③ダイヤ</t>
    </r>
    <r>
      <rPr>
        <sz val="8"/>
        <color indexed="8"/>
        <rFont val="ＭＳ Ｐゴシック"/>
        <family val="3"/>
        <charset val="128"/>
      </rPr>
      <t>（ﾏｲｸﾛ）</t>
    </r>
    <phoneticPr fontId="1"/>
  </si>
  <si>
    <r>
      <t>④ダイヤ</t>
    </r>
    <r>
      <rPr>
        <sz val="8"/>
        <color indexed="8"/>
        <rFont val="ＭＳ Ｐゴシック"/>
        <family val="3"/>
        <charset val="128"/>
      </rPr>
      <t>（中型）</t>
    </r>
    <rPh sb="5" eb="7">
      <t>チュウガタ</t>
    </rPh>
    <phoneticPr fontId="1"/>
  </si>
  <si>
    <r>
      <t>⑤ダイヤ</t>
    </r>
    <r>
      <rPr>
        <sz val="8"/>
        <color indexed="8"/>
        <rFont val="ＭＳ Ｐゴシック"/>
        <family val="3"/>
        <charset val="128"/>
      </rPr>
      <t>（中型）</t>
    </r>
    <rPh sb="5" eb="7">
      <t>チュウガタ</t>
    </rPh>
    <phoneticPr fontId="1"/>
  </si>
  <si>
    <r>
      <t>⑥ダイヤ</t>
    </r>
    <r>
      <rPr>
        <sz val="8"/>
        <color indexed="8"/>
        <rFont val="ＭＳ Ｐゴシック"/>
        <family val="3"/>
        <charset val="128"/>
      </rPr>
      <t>（中型）</t>
    </r>
    <rPh sb="5" eb="7">
      <t>チュウガタ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</si>
  <si>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</si>
  <si>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</si>
  <si>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通常ダイヤ 6:30</t>
    <rPh sb="0" eb="2">
      <t>ツウジョウ</t>
    </rPh>
    <phoneticPr fontId="1"/>
  </si>
  <si>
    <t>通常ダイヤ 6:40</t>
    <rPh sb="0" eb="2">
      <t>ツウジョウ</t>
    </rPh>
    <phoneticPr fontId="1"/>
  </si>
  <si>
    <t>通常ダイヤ 7：00</t>
    <rPh sb="0" eb="2">
      <t>ツウジョウ</t>
    </rPh>
    <phoneticPr fontId="1"/>
  </si>
  <si>
    <t>通常ダイヤ 7:00</t>
    <rPh sb="0" eb="2">
      <t>ツウジョウ</t>
    </rPh>
    <phoneticPr fontId="1"/>
  </si>
  <si>
    <t>（ス) 7：10</t>
    <phoneticPr fontId="1"/>
  </si>
  <si>
    <t>北部黒川1便</t>
    <rPh sb="0" eb="2">
      <t>ホクブ</t>
    </rPh>
    <rPh sb="2" eb="4">
      <t>クロカワ</t>
    </rPh>
    <rPh sb="5" eb="6">
      <t>ビン</t>
    </rPh>
    <phoneticPr fontId="1"/>
  </si>
  <si>
    <t>(熊) 7:22</t>
    <rPh sb="1" eb="2">
      <t>クマ</t>
    </rPh>
    <phoneticPr fontId="1"/>
  </si>
  <si>
    <t>(和合田) 7：23</t>
    <rPh sb="0" eb="1">
      <t>ア</t>
    </rPh>
    <rPh sb="1" eb="2">
      <t>タ</t>
    </rPh>
    <phoneticPr fontId="1"/>
  </si>
  <si>
    <t>(ス) 7：20</t>
    <phoneticPr fontId="1"/>
  </si>
  <si>
    <t>(中セ) 7：35</t>
    <rPh sb="1" eb="2">
      <t>チュウ</t>
    </rPh>
    <phoneticPr fontId="1"/>
  </si>
  <si>
    <t>東部1便</t>
    <rPh sb="0" eb="2">
      <t>トウブ</t>
    </rPh>
    <rPh sb="3" eb="4">
      <t>ビン</t>
    </rPh>
    <phoneticPr fontId="1"/>
  </si>
  <si>
    <t>大亀山1便</t>
    <rPh sb="0" eb="1">
      <t>オオ</t>
    </rPh>
    <rPh sb="1" eb="3">
      <t>カメヤマ</t>
    </rPh>
    <rPh sb="4" eb="5">
      <t>ビン</t>
    </rPh>
    <phoneticPr fontId="1"/>
  </si>
  <si>
    <t>(杜) 7：34</t>
    <rPh sb="1" eb="2">
      <t>モリ</t>
    </rPh>
    <phoneticPr fontId="1"/>
  </si>
  <si>
    <t>　</t>
    <phoneticPr fontId="1"/>
  </si>
  <si>
    <t>（回送）→明５公　</t>
    <phoneticPr fontId="1"/>
  </si>
  <si>
    <t>(中セ) 7:46</t>
    <rPh sb="1" eb="2">
      <t>チュウ</t>
    </rPh>
    <phoneticPr fontId="1"/>
  </si>
  <si>
    <t>(中セ) 7：38</t>
    <rPh sb="1" eb="2">
      <t>チュウ</t>
    </rPh>
    <phoneticPr fontId="1"/>
  </si>
  <si>
    <t>日吉台富ケ丘線上り1便</t>
    <rPh sb="0" eb="3">
      <t>ヒヨシダイ</t>
    </rPh>
    <rPh sb="3" eb="4">
      <t>トミ</t>
    </rPh>
    <rPh sb="5" eb="7">
      <t>オカセン</t>
    </rPh>
    <rPh sb="7" eb="8">
      <t>ノボ</t>
    </rPh>
    <rPh sb="10" eb="11">
      <t>ビン</t>
    </rPh>
    <phoneticPr fontId="1"/>
  </si>
  <si>
    <t>23分</t>
    <rPh sb="2" eb="3">
      <t>フン</t>
    </rPh>
    <phoneticPr fontId="1"/>
  </si>
  <si>
    <t>（回送）→スポセン</t>
    <phoneticPr fontId="1"/>
  </si>
  <si>
    <t>(成セ) 7:56</t>
    <rPh sb="1" eb="2">
      <t>ナ</t>
    </rPh>
    <phoneticPr fontId="1"/>
  </si>
  <si>
    <t>（明５公）7:58</t>
    <phoneticPr fontId="1"/>
  </si>
  <si>
    <t>あけの平鷹乃杜線上り1便</t>
    <rPh sb="3" eb="4">
      <t>タイラ</t>
    </rPh>
    <rPh sb="4" eb="8">
      <t>タカノモリセン</t>
    </rPh>
    <rPh sb="8" eb="9">
      <t>ノボ</t>
    </rPh>
    <rPh sb="11" eb="12">
      <t>ビン</t>
    </rPh>
    <phoneticPr fontId="1"/>
  </si>
  <si>
    <t>（回送）→中セ</t>
    <rPh sb="1" eb="3">
      <t>カイソウ</t>
    </rPh>
    <rPh sb="5" eb="6">
      <t>チュウ</t>
    </rPh>
    <phoneticPr fontId="1"/>
  </si>
  <si>
    <t>44分</t>
    <rPh sb="2" eb="3">
      <t>フン</t>
    </rPh>
    <phoneticPr fontId="1"/>
  </si>
  <si>
    <t>31分</t>
    <rPh sb="2" eb="3">
      <t>フン</t>
    </rPh>
    <phoneticPr fontId="1"/>
  </si>
  <si>
    <t>（中セ）8:27</t>
    <rPh sb="1" eb="2">
      <t>チュウ</t>
    </rPh>
    <phoneticPr fontId="1"/>
  </si>
  <si>
    <t>東向陽台成田線1便</t>
    <rPh sb="0" eb="4">
      <t>ヒガシコウヨウダイ</t>
    </rPh>
    <rPh sb="4" eb="6">
      <t>ナリタ</t>
    </rPh>
    <rPh sb="6" eb="7">
      <t>セン</t>
    </rPh>
    <rPh sb="8" eb="9">
      <t>ビン</t>
    </rPh>
    <phoneticPr fontId="1"/>
  </si>
  <si>
    <t>（中セ)8:44</t>
    <rPh sb="1" eb="2">
      <t>チュウ</t>
    </rPh>
    <phoneticPr fontId="1"/>
  </si>
  <si>
    <t>日吉台富ケ丘線上り3便</t>
    <rPh sb="0" eb="3">
      <t>ヒヨシダイ</t>
    </rPh>
    <rPh sb="3" eb="4">
      <t>トミ</t>
    </rPh>
    <rPh sb="5" eb="7">
      <t>オカセン</t>
    </rPh>
    <rPh sb="7" eb="8">
      <t>ノボ</t>
    </rPh>
    <rPh sb="10" eb="11">
      <t>ビン</t>
    </rPh>
    <phoneticPr fontId="1"/>
  </si>
  <si>
    <t>（中セ）9:05</t>
    <rPh sb="1" eb="2">
      <t>チュウ</t>
    </rPh>
    <phoneticPr fontId="1"/>
  </si>
  <si>
    <t>（馬）9：00</t>
    <rPh sb="1" eb="2">
      <t>ウマ</t>
    </rPh>
    <phoneticPr fontId="1"/>
  </si>
  <si>
    <t>（回送）→市役所</t>
    <rPh sb="1" eb="3">
      <t>カイソウ</t>
    </rPh>
    <rPh sb="5" eb="8">
      <t>シヤクショ</t>
    </rPh>
    <phoneticPr fontId="1"/>
  </si>
  <si>
    <t>あけの平鷹乃杜線上り２便</t>
    <rPh sb="3" eb="4">
      <t>タイラ</t>
    </rPh>
    <rPh sb="4" eb="8">
      <t>タカノモリセン</t>
    </rPh>
    <rPh sb="8" eb="9">
      <t>ノボ</t>
    </rPh>
    <rPh sb="11" eb="12">
      <t>ビン</t>
    </rPh>
    <phoneticPr fontId="1"/>
  </si>
  <si>
    <t>日吉台富ケ丘線下り1便</t>
    <rPh sb="0" eb="3">
      <t>ヒヨシダイ</t>
    </rPh>
    <rPh sb="3" eb="4">
      <t>トミ</t>
    </rPh>
    <rPh sb="5" eb="7">
      <t>オカセン</t>
    </rPh>
    <rPh sb="7" eb="8">
      <t>シタ</t>
    </rPh>
    <rPh sb="10" eb="11">
      <t>ビン</t>
    </rPh>
    <phoneticPr fontId="1"/>
  </si>
  <si>
    <t>東向陽台成田線2便</t>
    <rPh sb="0" eb="4">
      <t>ヒガシコウヨウダイ</t>
    </rPh>
    <rPh sb="4" eb="7">
      <t>ナリタセン</t>
    </rPh>
    <rPh sb="8" eb="9">
      <t>ビン</t>
    </rPh>
    <phoneticPr fontId="1"/>
  </si>
  <si>
    <t>（役）9：30</t>
    <rPh sb="1" eb="2">
      <t>ヤク</t>
    </rPh>
    <phoneticPr fontId="1"/>
  </si>
  <si>
    <t>（成シ）9:43</t>
    <rPh sb="1" eb="2">
      <t>ナリ</t>
    </rPh>
    <phoneticPr fontId="1"/>
  </si>
  <si>
    <t>（回送）→イオン</t>
    <rPh sb="1" eb="3">
      <t>カイソウ</t>
    </rPh>
    <phoneticPr fontId="1"/>
  </si>
  <si>
    <t>（中セ）10:00</t>
    <rPh sb="1" eb="2">
      <t>チュウ</t>
    </rPh>
    <phoneticPr fontId="1"/>
  </si>
  <si>
    <t>北部黒川2便</t>
    <rPh sb="0" eb="2">
      <t>ホクブ</t>
    </rPh>
    <rPh sb="2" eb="4">
      <t>クロカワ</t>
    </rPh>
    <rPh sb="5" eb="6">
      <t>ビン</t>
    </rPh>
    <phoneticPr fontId="1"/>
  </si>
  <si>
    <t>あけの平鷹乃杜下り1便</t>
    <rPh sb="3" eb="4">
      <t>タイラ</t>
    </rPh>
    <rPh sb="4" eb="5">
      <t>タカ</t>
    </rPh>
    <rPh sb="5" eb="6">
      <t>ノ</t>
    </rPh>
    <rPh sb="6" eb="7">
      <t>モリ</t>
    </rPh>
    <rPh sb="7" eb="8">
      <t>クダ</t>
    </rPh>
    <rPh sb="10" eb="11">
      <t>ビン</t>
    </rPh>
    <phoneticPr fontId="1"/>
  </si>
  <si>
    <t>（回送）→スポセン</t>
  </si>
  <si>
    <t>(中セ)10:15</t>
    <rPh sb="1" eb="2">
      <t>チュウ</t>
    </rPh>
    <phoneticPr fontId="1"/>
  </si>
  <si>
    <t>30分</t>
    <rPh sb="2" eb="3">
      <t>フン</t>
    </rPh>
    <phoneticPr fontId="1"/>
  </si>
  <si>
    <t>(役)  10:10</t>
    <rPh sb="1" eb="2">
      <t>ヤク</t>
    </rPh>
    <phoneticPr fontId="1"/>
  </si>
  <si>
    <t>（回送）→とみやど</t>
  </si>
  <si>
    <t>（回送）→とみやど</t>
    <phoneticPr fontId="1"/>
  </si>
  <si>
    <t>（や）10:40</t>
    <phoneticPr fontId="1"/>
  </si>
  <si>
    <t>日吉台富ケ丘線下り2便</t>
    <rPh sb="0" eb="3">
      <t>ヒヨシダイ</t>
    </rPh>
    <rPh sb="3" eb="4">
      <t>トミ</t>
    </rPh>
    <rPh sb="5" eb="7">
      <t>オカセン</t>
    </rPh>
    <rPh sb="7" eb="8">
      <t>シタ</t>
    </rPh>
    <rPh sb="10" eb="11">
      <t>ビン</t>
    </rPh>
    <phoneticPr fontId="1"/>
  </si>
  <si>
    <t>日吉台富ケ丘線上り4便</t>
    <rPh sb="0" eb="3">
      <t>ヒヨシダイ</t>
    </rPh>
    <rPh sb="3" eb="4">
      <t>トミ</t>
    </rPh>
    <rPh sb="5" eb="7">
      <t>オカセン</t>
    </rPh>
    <rPh sb="7" eb="8">
      <t>ノボ</t>
    </rPh>
    <rPh sb="10" eb="11">
      <t>ビン</t>
    </rPh>
    <phoneticPr fontId="1"/>
  </si>
  <si>
    <t>(イ)11:05</t>
    <phoneticPr fontId="1"/>
  </si>
  <si>
    <t>あけの平鷹乃杜線上り３便</t>
    <rPh sb="3" eb="4">
      <t>タイラ</t>
    </rPh>
    <rPh sb="4" eb="8">
      <t>タカノモリセン</t>
    </rPh>
    <rPh sb="8" eb="9">
      <t>ノボ</t>
    </rPh>
    <rPh sb="11" eb="12">
      <t>ビン</t>
    </rPh>
    <phoneticPr fontId="1"/>
  </si>
  <si>
    <t>東向陽台成田線3便</t>
    <rPh sb="0" eb="4">
      <t>ヒガシコウヨウダイ</t>
    </rPh>
    <rPh sb="4" eb="7">
      <t>ナリタセン</t>
    </rPh>
    <rPh sb="8" eb="9">
      <t>ビン</t>
    </rPh>
    <phoneticPr fontId="1"/>
  </si>
  <si>
    <t>（や）11：30</t>
    <phoneticPr fontId="1"/>
  </si>
  <si>
    <t>（馬）11:50</t>
    <rPh sb="1" eb="2">
      <t>ウマ</t>
    </rPh>
    <phoneticPr fontId="1"/>
  </si>
  <si>
    <t>（役）12：00</t>
    <rPh sb="1" eb="2">
      <t>ヤク</t>
    </rPh>
    <phoneticPr fontId="1"/>
  </si>
  <si>
    <t>あけの平鷹乃杜下り2便</t>
    <rPh sb="3" eb="4">
      <t>タイラ</t>
    </rPh>
    <rPh sb="4" eb="5">
      <t>タカ</t>
    </rPh>
    <rPh sb="5" eb="6">
      <t>ノ</t>
    </rPh>
    <rPh sb="6" eb="7">
      <t>モリ</t>
    </rPh>
    <rPh sb="7" eb="8">
      <t>クダ</t>
    </rPh>
    <rPh sb="10" eb="11">
      <t>ビン</t>
    </rPh>
    <phoneticPr fontId="1"/>
  </si>
  <si>
    <t>北部黒川3便</t>
    <rPh sb="0" eb="2">
      <t>ホクブ</t>
    </rPh>
    <rPh sb="2" eb="4">
      <t>クロカワ</t>
    </rPh>
    <rPh sb="5" eb="6">
      <t>ビン</t>
    </rPh>
    <phoneticPr fontId="1"/>
  </si>
  <si>
    <t>（イ）12:35</t>
    <phoneticPr fontId="1"/>
  </si>
  <si>
    <t>(役)  12：48</t>
    <rPh sb="1" eb="2">
      <t>ヤク</t>
    </rPh>
    <phoneticPr fontId="1"/>
  </si>
  <si>
    <t>あけの平鷹乃杜下り3便</t>
    <rPh sb="3" eb="4">
      <t>タイラ</t>
    </rPh>
    <rPh sb="4" eb="5">
      <t>タカ</t>
    </rPh>
    <rPh sb="5" eb="6">
      <t>ノ</t>
    </rPh>
    <rPh sb="6" eb="7">
      <t>モリ</t>
    </rPh>
    <rPh sb="7" eb="8">
      <t>クダ</t>
    </rPh>
    <rPh sb="10" eb="11">
      <t>ビン</t>
    </rPh>
    <phoneticPr fontId="1"/>
  </si>
  <si>
    <t>（イ）13：00</t>
    <phoneticPr fontId="1"/>
  </si>
  <si>
    <t>（中セ）13：08</t>
    <rPh sb="1" eb="2">
      <t>チュウ</t>
    </rPh>
    <phoneticPr fontId="1"/>
  </si>
  <si>
    <t>1時間12分</t>
    <rPh sb="1" eb="3">
      <t>ジカン</t>
    </rPh>
    <rPh sb="5" eb="6">
      <t>フン</t>
    </rPh>
    <phoneticPr fontId="1"/>
  </si>
  <si>
    <t>22分</t>
    <rPh sb="2" eb="3">
      <t>フン</t>
    </rPh>
    <phoneticPr fontId="1"/>
  </si>
  <si>
    <t>日吉台富ケ丘線下り3便</t>
    <rPh sb="0" eb="3">
      <t>ヒヨシダイ</t>
    </rPh>
    <rPh sb="3" eb="4">
      <t>トミ</t>
    </rPh>
    <rPh sb="5" eb="7">
      <t>オカセン</t>
    </rPh>
    <rPh sb="7" eb="8">
      <t>シタ</t>
    </rPh>
    <rPh sb="10" eb="11">
      <t>ビン</t>
    </rPh>
    <phoneticPr fontId="1"/>
  </si>
  <si>
    <t>東向陽台成田線4便</t>
    <rPh sb="0" eb="4">
      <t>ヒガシコウヨウダイ</t>
    </rPh>
    <rPh sb="4" eb="7">
      <t>ナリタセン</t>
    </rPh>
    <rPh sb="8" eb="9">
      <t>ビン</t>
    </rPh>
    <phoneticPr fontId="1"/>
  </si>
  <si>
    <t>（や）13：30</t>
    <phoneticPr fontId="1"/>
  </si>
  <si>
    <t>あけの平鷹乃杜線上り４便</t>
    <rPh sb="3" eb="4">
      <t>タイラ</t>
    </rPh>
    <rPh sb="4" eb="8">
      <t>タカノモリセン</t>
    </rPh>
    <rPh sb="8" eb="9">
      <t>ノボ</t>
    </rPh>
    <rPh sb="11" eb="12">
      <t>ビン</t>
    </rPh>
    <phoneticPr fontId="1"/>
  </si>
  <si>
    <t>(役) 14：00</t>
    <rPh sb="1" eb="2">
      <t>ヤク</t>
    </rPh>
    <phoneticPr fontId="1"/>
  </si>
  <si>
    <t>北部黒川4便</t>
    <rPh sb="0" eb="2">
      <t>ホクブ</t>
    </rPh>
    <rPh sb="2" eb="4">
      <t>クロカワ</t>
    </rPh>
    <rPh sb="5" eb="6">
      <t>ビン</t>
    </rPh>
    <phoneticPr fontId="1"/>
  </si>
  <si>
    <t>（ス）14:15</t>
    <phoneticPr fontId="1"/>
  </si>
  <si>
    <t>（イ）14:10</t>
    <phoneticPr fontId="1"/>
  </si>
  <si>
    <t>（イ）14：20</t>
    <phoneticPr fontId="1"/>
  </si>
  <si>
    <t>(回送)→中央市民センター</t>
    <rPh sb="5" eb="7">
      <t>チュウオウ</t>
    </rPh>
    <rPh sb="7" eb="9">
      <t>シミン</t>
    </rPh>
    <phoneticPr fontId="1"/>
  </si>
  <si>
    <t>(中セ) 14：43</t>
    <rPh sb="1" eb="2">
      <t>チュウ</t>
    </rPh>
    <phoneticPr fontId="1"/>
  </si>
  <si>
    <t>12分</t>
    <rPh sb="2" eb="3">
      <t>フン</t>
    </rPh>
    <phoneticPr fontId="1"/>
  </si>
  <si>
    <t>日吉台富ケ丘線上り5便</t>
    <rPh sb="0" eb="3">
      <t>ヒヨシダイ</t>
    </rPh>
    <rPh sb="3" eb="4">
      <t>トミ</t>
    </rPh>
    <rPh sb="5" eb="7">
      <t>オカセン</t>
    </rPh>
    <rPh sb="7" eb="8">
      <t>ノボ</t>
    </rPh>
    <rPh sb="10" eb="11">
      <t>ビン</t>
    </rPh>
    <phoneticPr fontId="1"/>
  </si>
  <si>
    <t>日吉台富ケ丘線下り4便</t>
    <rPh sb="0" eb="3">
      <t>ヒヨシダイ</t>
    </rPh>
    <rPh sb="3" eb="4">
      <t>トミ</t>
    </rPh>
    <rPh sb="5" eb="7">
      <t>オカセン</t>
    </rPh>
    <rPh sb="7" eb="8">
      <t>シタ</t>
    </rPh>
    <rPh sb="10" eb="11">
      <t>ビン</t>
    </rPh>
    <phoneticPr fontId="1"/>
  </si>
  <si>
    <t>(中セ) 14：45</t>
    <rPh sb="1" eb="2">
      <t>チュウ</t>
    </rPh>
    <phoneticPr fontId="1"/>
  </si>
  <si>
    <t>あけの平鷹乃杜下り4便</t>
    <rPh sb="3" eb="4">
      <t>タイラ</t>
    </rPh>
    <rPh sb="4" eb="5">
      <t>タカ</t>
    </rPh>
    <rPh sb="5" eb="6">
      <t>ノ</t>
    </rPh>
    <rPh sb="6" eb="7">
      <t>モリ</t>
    </rPh>
    <rPh sb="7" eb="8">
      <t>クダ</t>
    </rPh>
    <rPh sb="10" eb="11">
      <t>ビン</t>
    </rPh>
    <phoneticPr fontId="1"/>
  </si>
  <si>
    <t>(中セ) 14：55</t>
    <rPh sb="1" eb="2">
      <t>チュウ</t>
    </rPh>
    <phoneticPr fontId="1"/>
  </si>
  <si>
    <t>北部黒川5便</t>
    <rPh sb="0" eb="2">
      <t>ホクブ</t>
    </rPh>
    <rPh sb="2" eb="3">
      <t>クロ</t>
    </rPh>
    <rPh sb="3" eb="4">
      <t>カワ</t>
    </rPh>
    <rPh sb="5" eb="6">
      <t>ビン</t>
    </rPh>
    <phoneticPr fontId="1"/>
  </si>
  <si>
    <t>(中セ)15:08</t>
    <rPh sb="1" eb="2">
      <t>チュウ</t>
    </rPh>
    <phoneticPr fontId="1"/>
  </si>
  <si>
    <t>大亀山2便</t>
    <phoneticPr fontId="1"/>
  </si>
  <si>
    <t>（イ）15：25</t>
    <phoneticPr fontId="1"/>
  </si>
  <si>
    <t>(役) 15：30</t>
    <rPh sb="1" eb="2">
      <t>エキ</t>
    </rPh>
    <phoneticPr fontId="1"/>
  </si>
  <si>
    <t>（イ）15:30</t>
    <phoneticPr fontId="1"/>
  </si>
  <si>
    <t>（回送）→中セ　20分</t>
    <rPh sb="1" eb="3">
      <t>カイソウ</t>
    </rPh>
    <rPh sb="5" eb="6">
      <t>チュウ</t>
    </rPh>
    <rPh sb="10" eb="11">
      <t>フン</t>
    </rPh>
    <phoneticPr fontId="1"/>
  </si>
  <si>
    <t>日吉台富ケ丘線下り5便</t>
    <rPh sb="0" eb="3">
      <t>ヒヨシダイ</t>
    </rPh>
    <rPh sb="3" eb="4">
      <t>トミ</t>
    </rPh>
    <rPh sb="5" eb="7">
      <t>オカセン</t>
    </rPh>
    <rPh sb="7" eb="8">
      <t>シタ</t>
    </rPh>
    <rPh sb="10" eb="11">
      <t>ビン</t>
    </rPh>
    <phoneticPr fontId="1"/>
  </si>
  <si>
    <t>(中セ) 15：50</t>
    <rPh sb="1" eb="2">
      <t>チュウ</t>
    </rPh>
    <phoneticPr fontId="1"/>
  </si>
  <si>
    <t>あけの平鷹乃杜線上り５便</t>
    <rPh sb="3" eb="4">
      <t>タイラ</t>
    </rPh>
    <rPh sb="4" eb="8">
      <t>タカノモリセン</t>
    </rPh>
    <rPh sb="8" eb="9">
      <t>ノボ</t>
    </rPh>
    <rPh sb="11" eb="12">
      <t>ビン</t>
    </rPh>
    <phoneticPr fontId="1"/>
  </si>
  <si>
    <t>東向陽台成田線5便</t>
    <rPh sb="0" eb="4">
      <t>ヒガシコウヨウダイ</t>
    </rPh>
    <rPh sb="4" eb="6">
      <t>ナリタ</t>
    </rPh>
    <rPh sb="6" eb="7">
      <t>セン</t>
    </rPh>
    <rPh sb="8" eb="9">
      <t>ビン</t>
    </rPh>
    <phoneticPr fontId="1"/>
  </si>
  <si>
    <t>あけの平鷹乃杜下り5便</t>
    <rPh sb="3" eb="4">
      <t>タイラ</t>
    </rPh>
    <rPh sb="4" eb="5">
      <t>タカ</t>
    </rPh>
    <rPh sb="5" eb="6">
      <t>ノ</t>
    </rPh>
    <rPh sb="6" eb="7">
      <t>モリ</t>
    </rPh>
    <rPh sb="7" eb="8">
      <t>クダ</t>
    </rPh>
    <rPh sb="10" eb="11">
      <t>ビン</t>
    </rPh>
    <phoneticPr fontId="1"/>
  </si>
  <si>
    <t>(役) 16：00</t>
    <rPh sb="1" eb="2">
      <t>ヤク</t>
    </rPh>
    <phoneticPr fontId="1"/>
  </si>
  <si>
    <t>大亀山3便</t>
    <phoneticPr fontId="1"/>
  </si>
  <si>
    <t>北部黒川6便</t>
    <rPh sb="0" eb="2">
      <t>ホクブ</t>
    </rPh>
    <rPh sb="2" eb="4">
      <t>クロカワ</t>
    </rPh>
    <rPh sb="5" eb="6">
      <t>ビン</t>
    </rPh>
    <phoneticPr fontId="1"/>
  </si>
  <si>
    <t>（や）16：40</t>
    <phoneticPr fontId="1"/>
  </si>
  <si>
    <t>（イ）16：45</t>
    <phoneticPr fontId="1"/>
  </si>
  <si>
    <t>(役) 16：48</t>
    <rPh sb="1" eb="2">
      <t>エキ</t>
    </rPh>
    <phoneticPr fontId="1"/>
  </si>
  <si>
    <t>＊中セ→入庫</t>
    <rPh sb="1" eb="2">
      <t>ナカ</t>
    </rPh>
    <phoneticPr fontId="1"/>
  </si>
  <si>
    <t>あけの平鷹乃杜下り6便</t>
    <rPh sb="3" eb="4">
      <t>タイラ</t>
    </rPh>
    <rPh sb="4" eb="5">
      <t>タカ</t>
    </rPh>
    <rPh sb="5" eb="6">
      <t>ノ</t>
    </rPh>
    <rPh sb="6" eb="7">
      <t>モリ</t>
    </rPh>
    <rPh sb="7" eb="8">
      <t>クダ</t>
    </rPh>
    <rPh sb="10" eb="11">
      <t>ビン</t>
    </rPh>
    <phoneticPr fontId="1"/>
  </si>
  <si>
    <t>日吉台富ケ丘線下り6便</t>
    <rPh sb="0" eb="3">
      <t>ヒヨシダイ</t>
    </rPh>
    <rPh sb="3" eb="4">
      <t>トミ</t>
    </rPh>
    <rPh sb="5" eb="7">
      <t>オカセン</t>
    </rPh>
    <rPh sb="7" eb="8">
      <t>シタ</t>
    </rPh>
    <rPh sb="10" eb="11">
      <t>ビン</t>
    </rPh>
    <phoneticPr fontId="1"/>
  </si>
  <si>
    <t>（イ）17：30</t>
    <phoneticPr fontId="1"/>
  </si>
  <si>
    <t>＊とうみやの杜入口→入庫</t>
    <rPh sb="6" eb="7">
      <t>モリ</t>
    </rPh>
    <rPh sb="7" eb="9">
      <t>イリグチ</t>
    </rPh>
    <phoneticPr fontId="1"/>
  </si>
  <si>
    <t>あけの平鷹乃杜下り7便</t>
    <rPh sb="3" eb="4">
      <t>タイラ</t>
    </rPh>
    <rPh sb="4" eb="5">
      <t>タカ</t>
    </rPh>
    <rPh sb="5" eb="6">
      <t>ノ</t>
    </rPh>
    <rPh sb="6" eb="7">
      <t>モリ</t>
    </rPh>
    <rPh sb="7" eb="8">
      <t>クダ</t>
    </rPh>
    <rPh sb="10" eb="11">
      <t>ビン</t>
    </rPh>
    <phoneticPr fontId="1"/>
  </si>
  <si>
    <t>＊スポセン→入庫</t>
    <phoneticPr fontId="1"/>
  </si>
  <si>
    <t>(中セ)18:15</t>
    <rPh sb="1" eb="2">
      <t>チュウ</t>
    </rPh>
    <phoneticPr fontId="1"/>
  </si>
  <si>
    <t>入庫17:10</t>
    <rPh sb="0" eb="2">
      <t>ニュウコ</t>
    </rPh>
    <phoneticPr fontId="1"/>
  </si>
  <si>
    <t>入庫18:30</t>
    <rPh sb="0" eb="2">
      <t>ニュウコ</t>
    </rPh>
    <phoneticPr fontId="1"/>
  </si>
  <si>
    <t>入庫17:45</t>
    <rPh sb="0" eb="2">
      <t>ニュウコ</t>
    </rPh>
    <phoneticPr fontId="1"/>
  </si>
  <si>
    <t>(役)＝市役所　(中セ)＝中央市民センター　(ス)＝富谷スポーツセンター　（集)＝大亀集会所前　(大入）＝大亀山入口　(成セ)＝成田市民センター　</t>
    <rPh sb="1" eb="2">
      <t>ヤク</t>
    </rPh>
    <rPh sb="4" eb="7">
      <t>シヤクショ</t>
    </rPh>
    <rPh sb="9" eb="10">
      <t>チュウ</t>
    </rPh>
    <rPh sb="13" eb="15">
      <t>チュウオウ</t>
    </rPh>
    <rPh sb="15" eb="17">
      <t>シミン</t>
    </rPh>
    <rPh sb="26" eb="28">
      <t>トミヤ</t>
    </rPh>
    <rPh sb="38" eb="39">
      <t>シュウ</t>
    </rPh>
    <rPh sb="41" eb="43">
      <t>オオカメ</t>
    </rPh>
    <rPh sb="43" eb="45">
      <t>シュウカイ</t>
    </rPh>
    <rPh sb="45" eb="46">
      <t>ジョ</t>
    </rPh>
    <rPh sb="46" eb="47">
      <t>マエ</t>
    </rPh>
    <rPh sb="49" eb="51">
      <t>オオイ</t>
    </rPh>
    <rPh sb="53" eb="54">
      <t>オオ</t>
    </rPh>
    <rPh sb="54" eb="56">
      <t>カメヤマ</t>
    </rPh>
    <rPh sb="56" eb="58">
      <t>イリグチ</t>
    </rPh>
    <rPh sb="66" eb="68">
      <t>シミン</t>
    </rPh>
    <phoneticPr fontId="1"/>
  </si>
  <si>
    <t>（(とう)＝とうみやの杜入口　（イ）=イオン富谷店　(明５公)＝明石台５丁目公園前　（熊）＝熊の橋　(杜)＝杜乃橋　(温)＝成田温泉前　</t>
    <rPh sb="11" eb="12">
      <t>モリ</t>
    </rPh>
    <rPh sb="12" eb="14">
      <t>イリグチ</t>
    </rPh>
    <rPh sb="22" eb="24">
      <t>トミヤ</t>
    </rPh>
    <rPh sb="24" eb="25">
      <t>ミセ</t>
    </rPh>
    <rPh sb="27" eb="28">
      <t>メイ</t>
    </rPh>
    <rPh sb="29" eb="30">
      <t>オオヤケ</t>
    </rPh>
    <rPh sb="32" eb="34">
      <t>アカシ</t>
    </rPh>
    <rPh sb="34" eb="35">
      <t>ダイ</t>
    </rPh>
    <rPh sb="36" eb="38">
      <t>チョウメ</t>
    </rPh>
    <rPh sb="38" eb="40">
      <t>コウエン</t>
    </rPh>
    <rPh sb="40" eb="41">
      <t>マエ</t>
    </rPh>
    <rPh sb="43" eb="44">
      <t>クマ</t>
    </rPh>
    <rPh sb="46" eb="47">
      <t>クマ</t>
    </rPh>
    <rPh sb="48" eb="49">
      <t>バシ</t>
    </rPh>
    <rPh sb="51" eb="52">
      <t>モリ</t>
    </rPh>
    <rPh sb="54" eb="55">
      <t>モリ</t>
    </rPh>
    <rPh sb="55" eb="56">
      <t>ノ</t>
    </rPh>
    <rPh sb="56" eb="57">
      <t>バシ</t>
    </rPh>
    <rPh sb="59" eb="60">
      <t>オン</t>
    </rPh>
    <rPh sb="62" eb="64">
      <t>ナリタ</t>
    </rPh>
    <rPh sb="64" eb="66">
      <t>オンセン</t>
    </rPh>
    <rPh sb="66" eb="67">
      <t>マエ</t>
    </rPh>
    <phoneticPr fontId="1"/>
  </si>
  <si>
    <r>
      <t>(黒)＝黒川病院　　（プ）＝TOMI+（とみぷら前）　　</t>
    </r>
    <r>
      <rPr>
        <sz val="8"/>
        <rFont val="ＭＳ Ｐゴシック"/>
        <family val="3"/>
        <charset val="128"/>
      </rPr>
      <t>（や）＝とみやど前　　(志)=志戸田</t>
    </r>
    <r>
      <rPr>
        <sz val="8"/>
        <rFont val="游ゴシック Light"/>
        <family val="3"/>
        <charset val="128"/>
        <scheme val="major"/>
      </rPr>
      <t>　（成シ）＝成田ショッピングセンター</t>
    </r>
    <rPh sb="36" eb="37">
      <t>マエ</t>
    </rPh>
    <rPh sb="40" eb="41">
      <t>シ</t>
    </rPh>
    <rPh sb="43" eb="46">
      <t>シトダ</t>
    </rPh>
    <rPh sb="48" eb="49">
      <t>ナリ</t>
    </rPh>
    <rPh sb="52" eb="54">
      <t>ナリタ</t>
    </rPh>
    <phoneticPr fontId="1"/>
  </si>
  <si>
    <t>休憩時間</t>
    <rPh sb="0" eb="2">
      <t>キュウケイ</t>
    </rPh>
    <rPh sb="2" eb="4">
      <t>ジカン</t>
    </rPh>
    <phoneticPr fontId="1"/>
  </si>
  <si>
    <t>市役所東向陽台線2便</t>
    <rPh sb="0" eb="3">
      <t>シヤクショ</t>
    </rPh>
    <rPh sb="3" eb="7">
      <t>ヒガシコウヨウダイ</t>
    </rPh>
    <rPh sb="7" eb="8">
      <t>セン</t>
    </rPh>
    <rPh sb="8" eb="9">
      <t>シンセン</t>
    </rPh>
    <rPh sb="9" eb="10">
      <t>ビン</t>
    </rPh>
    <phoneticPr fontId="1"/>
  </si>
  <si>
    <t>市役所東向陽台線1便</t>
    <rPh sb="0" eb="3">
      <t>シヤクショ</t>
    </rPh>
    <rPh sb="3" eb="7">
      <t>ヒガシコウヨウダイ</t>
    </rPh>
    <rPh sb="7" eb="8">
      <t>セン</t>
    </rPh>
    <rPh sb="8" eb="9">
      <t>シンセン</t>
    </rPh>
    <rPh sb="9" eb="10">
      <t>ビン</t>
    </rPh>
    <phoneticPr fontId="1"/>
  </si>
  <si>
    <t>市役所東向陽台線3便</t>
    <rPh sb="0" eb="3">
      <t>シヤクショ</t>
    </rPh>
    <rPh sb="3" eb="4">
      <t>ヒガシ</t>
    </rPh>
    <rPh sb="4" eb="7">
      <t>コウヨウダイ</t>
    </rPh>
    <rPh sb="7" eb="8">
      <t>セン</t>
    </rPh>
    <rPh sb="9" eb="10">
      <t>ビン</t>
    </rPh>
    <phoneticPr fontId="1"/>
  </si>
  <si>
    <t>市役所東向陽台線4便</t>
    <rPh sb="0" eb="3">
      <t>シヤクショ</t>
    </rPh>
    <rPh sb="3" eb="7">
      <t>ヒガシコウヨウダイ</t>
    </rPh>
    <rPh sb="7" eb="8">
      <t>セン</t>
    </rPh>
    <rPh sb="9" eb="10">
      <t>ビン</t>
    </rPh>
    <phoneticPr fontId="1"/>
  </si>
  <si>
    <t>市役所東向陽台線5便</t>
    <rPh sb="0" eb="3">
      <t>シヤクショ</t>
    </rPh>
    <rPh sb="3" eb="4">
      <t>ヒガシ</t>
    </rPh>
    <rPh sb="4" eb="7">
      <t>コウヨウダイ</t>
    </rPh>
    <rPh sb="7" eb="8">
      <t>セン</t>
    </rPh>
    <rPh sb="9" eb="10">
      <t>ビン</t>
    </rPh>
    <phoneticPr fontId="1"/>
  </si>
  <si>
    <t>市役所東向陽台線6便</t>
    <rPh sb="0" eb="3">
      <t>シヤクショ</t>
    </rPh>
    <rPh sb="3" eb="4">
      <t>ヒガシ</t>
    </rPh>
    <rPh sb="4" eb="7">
      <t>コウヨウダイ</t>
    </rPh>
    <rPh sb="7" eb="8">
      <t>セン</t>
    </rPh>
    <rPh sb="9" eb="10">
      <t>ビン</t>
    </rPh>
    <phoneticPr fontId="1"/>
  </si>
  <si>
    <t>32分</t>
    <rPh sb="2" eb="3">
      <t>フン</t>
    </rPh>
    <phoneticPr fontId="1"/>
  </si>
  <si>
    <t>日吉台富ケ丘線上り２便</t>
    <rPh sb="0" eb="3">
      <t>ヒヨシダイ</t>
    </rPh>
    <rPh sb="3" eb="4">
      <t>トミ</t>
    </rPh>
    <rPh sb="5" eb="7">
      <t>オカセン</t>
    </rPh>
    <rPh sb="7" eb="8">
      <t>ノボ</t>
    </rPh>
    <rPh sb="10" eb="11">
      <t>ビン</t>
    </rPh>
    <phoneticPr fontId="1"/>
  </si>
  <si>
    <t>（イ）10:12</t>
    <phoneticPr fontId="1"/>
  </si>
  <si>
    <t>1時間18分</t>
    <rPh sb="1" eb="3">
      <t>ジカン</t>
    </rPh>
    <rPh sb="5" eb="6">
      <t>フン</t>
    </rPh>
    <phoneticPr fontId="1"/>
  </si>
  <si>
    <t>(中セ) 7：49</t>
    <rPh sb="1" eb="2">
      <t>チュウ</t>
    </rPh>
    <phoneticPr fontId="1"/>
  </si>
  <si>
    <t>(イ）8：55</t>
    <phoneticPr fontId="1"/>
  </si>
  <si>
    <t>35分</t>
    <rPh sb="2" eb="3">
      <t>フン</t>
    </rPh>
    <phoneticPr fontId="1"/>
  </si>
  <si>
    <t>(役) 8：40</t>
    <rPh sb="1" eb="2">
      <t>ヤク</t>
    </rPh>
    <phoneticPr fontId="1"/>
  </si>
  <si>
    <t>20分</t>
    <rPh sb="2" eb="3">
      <t>フン</t>
    </rPh>
    <phoneticPr fontId="1"/>
  </si>
  <si>
    <t>21分</t>
    <rPh sb="2" eb="3">
      <t>フン</t>
    </rPh>
    <phoneticPr fontId="1"/>
  </si>
  <si>
    <t>（回送）→馬場沢下</t>
    <rPh sb="1" eb="3">
      <t>カイソウ</t>
    </rPh>
    <rPh sb="5" eb="8">
      <t>ババサワ</t>
    </rPh>
    <rPh sb="8" eb="9">
      <t>シモ</t>
    </rPh>
    <phoneticPr fontId="1"/>
  </si>
  <si>
    <t>(役) 15：41</t>
    <rPh sb="1" eb="2">
      <t>ヤク</t>
    </rPh>
    <phoneticPr fontId="1"/>
  </si>
  <si>
    <t>(回送)→中央市民センター19分</t>
    <rPh sb="15" eb="16">
      <t>フン</t>
    </rPh>
    <phoneticPr fontId="1"/>
  </si>
  <si>
    <t>49分</t>
    <rPh sb="2" eb="3">
      <t>フン</t>
    </rPh>
    <phoneticPr fontId="1"/>
  </si>
  <si>
    <t>1時間04分</t>
    <rPh sb="1" eb="3">
      <t>ジカン</t>
    </rPh>
    <rPh sb="5" eb="6">
      <t>フン</t>
    </rPh>
    <phoneticPr fontId="1"/>
  </si>
  <si>
    <t>（や）13:26</t>
    <phoneticPr fontId="1"/>
  </si>
  <si>
    <t>（や）15:01</t>
    <phoneticPr fontId="1"/>
  </si>
  <si>
    <t>回送→イオン 24分</t>
    <rPh sb="9" eb="10">
      <t>フン</t>
    </rPh>
    <phoneticPr fontId="1"/>
  </si>
  <si>
    <t>（や）16:21</t>
    <phoneticPr fontId="1"/>
  </si>
  <si>
    <t>19分</t>
    <rPh sb="2" eb="3">
      <t>フン</t>
    </rPh>
    <phoneticPr fontId="1"/>
  </si>
  <si>
    <t>（とう）17：30</t>
    <phoneticPr fontId="1"/>
  </si>
  <si>
    <t>(とう）18：15</t>
    <phoneticPr fontId="1"/>
  </si>
  <si>
    <t>回送→イオン</t>
    <rPh sb="0" eb="2">
      <t>カイソウ</t>
    </rPh>
    <phoneticPr fontId="1"/>
  </si>
  <si>
    <t>42分</t>
    <rPh sb="2" eb="3">
      <t>フン</t>
    </rPh>
    <phoneticPr fontId="1"/>
  </si>
  <si>
    <t>＊とうみやの杜入口→入庫</t>
  </si>
  <si>
    <t>＊イオン→入庫</t>
    <phoneticPr fontId="1"/>
  </si>
  <si>
    <t>（回送）→とみやど</t>
    <rPh sb="1" eb="3">
      <t>カイソウ</t>
    </rPh>
    <phoneticPr fontId="1"/>
  </si>
  <si>
    <t>（や）15:40</t>
    <phoneticPr fontId="1"/>
  </si>
  <si>
    <t>（成シ）16:27</t>
    <rPh sb="1" eb="2">
      <t>ナリ</t>
    </rPh>
    <phoneticPr fontId="1"/>
  </si>
  <si>
    <t>（回送）→イオン 18分</t>
    <rPh sb="11" eb="12">
      <t>フン</t>
    </rPh>
    <phoneticPr fontId="1"/>
  </si>
  <si>
    <t>（成シ）11:27</t>
    <rPh sb="1" eb="2">
      <t>ナリ</t>
    </rPh>
    <phoneticPr fontId="1"/>
  </si>
  <si>
    <t>1時間08分</t>
    <rPh sb="1" eb="3">
      <t>ジカン</t>
    </rPh>
    <rPh sb="5" eb="6">
      <t>フン</t>
    </rPh>
    <phoneticPr fontId="1"/>
  </si>
  <si>
    <t>(中セ) 16:51</t>
    <rPh sb="1" eb="2">
      <t>ナカ</t>
    </rPh>
    <phoneticPr fontId="1"/>
  </si>
  <si>
    <t>（ス）8:15</t>
    <phoneticPr fontId="1"/>
  </si>
  <si>
    <t>29分</t>
    <rPh sb="2" eb="3">
      <t>フン</t>
    </rPh>
    <phoneticPr fontId="1"/>
  </si>
  <si>
    <t>（イ）9:20</t>
    <phoneticPr fontId="1"/>
  </si>
  <si>
    <t>（や）10：11</t>
    <phoneticPr fontId="1"/>
  </si>
  <si>
    <t>（イ）11：54</t>
    <phoneticPr fontId="1"/>
  </si>
  <si>
    <t>1時間6分</t>
    <rPh sb="1" eb="3">
      <t>ジカン</t>
    </rPh>
    <rPh sb="4" eb="5">
      <t>フン</t>
    </rPh>
    <phoneticPr fontId="1"/>
  </si>
  <si>
    <t>16分</t>
    <rPh sb="2" eb="3">
      <t>フン</t>
    </rPh>
    <phoneticPr fontId="1"/>
  </si>
  <si>
    <t>(イ)13:05</t>
    <phoneticPr fontId="1"/>
  </si>
  <si>
    <t>（イ）13:54</t>
    <phoneticPr fontId="1"/>
  </si>
  <si>
    <t>26分</t>
    <rPh sb="2" eb="3">
      <t>フン</t>
    </rPh>
    <phoneticPr fontId="1"/>
  </si>
  <si>
    <t>１時間15分</t>
    <rPh sb="1" eb="3">
      <t>ジカン</t>
    </rPh>
    <rPh sb="5" eb="6">
      <t>フン</t>
    </rPh>
    <phoneticPr fontId="1"/>
  </si>
  <si>
    <t>54分</t>
    <rPh sb="2" eb="3">
      <t>フン</t>
    </rPh>
    <phoneticPr fontId="1"/>
  </si>
  <si>
    <t>あけの平鷹乃杜線（下り）</t>
    <rPh sb="3" eb="4">
      <t>タイラ</t>
    </rPh>
    <rPh sb="4" eb="7">
      <t>タカノモリ</t>
    </rPh>
    <rPh sb="7" eb="8">
      <t>セン</t>
    </rPh>
    <rPh sb="9" eb="10">
      <t>クダ</t>
    </rPh>
    <phoneticPr fontId="1"/>
  </si>
  <si>
    <t>日吉台あけの平循環線</t>
    <rPh sb="0" eb="3">
      <t>ヒヨシダイ</t>
    </rPh>
    <rPh sb="6" eb="7">
      <t>タイラ</t>
    </rPh>
    <rPh sb="7" eb="9">
      <t>ジュンカン</t>
    </rPh>
    <rPh sb="9" eb="10">
      <t>セン</t>
    </rPh>
    <phoneticPr fontId="1"/>
  </si>
  <si>
    <t>とみやど前</t>
    <rPh sb="4" eb="5">
      <t>マエ</t>
    </rPh>
    <phoneticPr fontId="1"/>
  </si>
  <si>
    <t>富ケ丘市民センター前</t>
    <rPh sb="0" eb="3">
      <t>トミガオカ</t>
    </rPh>
    <rPh sb="3" eb="5">
      <t>シミン</t>
    </rPh>
    <rPh sb="9" eb="10">
      <t>マエ</t>
    </rPh>
    <phoneticPr fontId="1"/>
  </si>
  <si>
    <t>（成セ）9:04</t>
    <rPh sb="1" eb="2">
      <t>ナリ</t>
    </rPh>
    <phoneticPr fontId="1"/>
  </si>
  <si>
    <t>（回送）→イオン　16分</t>
    <rPh sb="11" eb="12">
      <t>フン</t>
    </rPh>
    <phoneticPr fontId="1"/>
  </si>
  <si>
    <t>（イ）8:50</t>
    <phoneticPr fontId="1"/>
  </si>
  <si>
    <t>（ス）9：47</t>
    <phoneticPr fontId="1"/>
  </si>
  <si>
    <t>（回送）→中セ 28分</t>
    <rPh sb="10" eb="11">
      <t>フン</t>
    </rPh>
    <phoneticPr fontId="1"/>
  </si>
  <si>
    <t>（イ）10：15</t>
    <phoneticPr fontId="1"/>
  </si>
  <si>
    <t>（ス）11:12</t>
    <phoneticPr fontId="1"/>
  </si>
  <si>
    <t>（イ）11:35</t>
    <phoneticPr fontId="1"/>
  </si>
  <si>
    <t>（や）12:26</t>
    <phoneticPr fontId="1"/>
  </si>
  <si>
    <t>（や）13:30</t>
    <phoneticPr fontId="1"/>
  </si>
  <si>
    <t>（成シ）14:17</t>
    <rPh sb="1" eb="2">
      <t>ナリ</t>
    </rPh>
    <phoneticPr fontId="1"/>
  </si>
  <si>
    <t>28分</t>
    <rPh sb="2" eb="3">
      <t>フン</t>
    </rPh>
    <phoneticPr fontId="1"/>
  </si>
  <si>
    <t>（ス）13：57</t>
    <phoneticPr fontId="1"/>
  </si>
  <si>
    <t>18分</t>
    <rPh sb="2" eb="3">
      <t>フン</t>
    </rPh>
    <phoneticPr fontId="1"/>
  </si>
  <si>
    <t>（ス）16：40</t>
    <phoneticPr fontId="1"/>
  </si>
  <si>
    <t>入庫18:00</t>
    <rPh sb="0" eb="2">
      <t>ニュウコ</t>
    </rPh>
    <phoneticPr fontId="1"/>
  </si>
  <si>
    <t>（ス）10:20</t>
    <phoneticPr fontId="1"/>
  </si>
  <si>
    <t>（ス）15:17</t>
    <phoneticPr fontId="1"/>
  </si>
  <si>
    <t>（ス）17:42</t>
    <phoneticPr fontId="1"/>
  </si>
  <si>
    <t>(イ)15:40</t>
    <phoneticPr fontId="1"/>
  </si>
  <si>
    <t>（イ）16:29</t>
    <phoneticPr fontId="1"/>
  </si>
  <si>
    <t>（回送）→イオン</t>
    <phoneticPr fontId="1"/>
  </si>
  <si>
    <t>23分</t>
    <rPh sb="2" eb="3">
      <t>フン</t>
    </rPh>
    <phoneticPr fontId="1"/>
  </si>
  <si>
    <t>18分</t>
    <rPh sb="2" eb="3">
      <t>フン</t>
    </rPh>
    <phoneticPr fontId="1"/>
  </si>
  <si>
    <t>（ス）16:22</t>
    <phoneticPr fontId="1"/>
  </si>
  <si>
    <t>（成シ）15：08</t>
    <rPh sb="1" eb="2">
      <t>シゲル</t>
    </rPh>
    <phoneticPr fontId="1"/>
  </si>
  <si>
    <t>（成シ）11：13</t>
    <phoneticPr fontId="1"/>
  </si>
  <si>
    <t>（成シ）17：33</t>
    <phoneticPr fontId="1"/>
  </si>
  <si>
    <t>（中セ）7：43</t>
    <rPh sb="1" eb="2">
      <t>ナカ</t>
    </rPh>
    <phoneticPr fontId="1"/>
  </si>
  <si>
    <t>（成セ）8：16</t>
    <rPh sb="1" eb="2">
      <t>シゲル</t>
    </rPh>
    <phoneticPr fontId="1"/>
  </si>
  <si>
    <t>（回送）→イオン34分</t>
    <rPh sb="1" eb="3">
      <t>カイソウ</t>
    </rPh>
    <rPh sb="10" eb="11">
      <t>フン</t>
    </rPh>
    <phoneticPr fontId="1"/>
  </si>
  <si>
    <t>資料1－3</t>
    <rPh sb="0" eb="2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</si>
</sst>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1"/>
      <color theme="1" tint="4.9989318521683403E-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 tint="4.9989318521683403E-2"/>
      <name val="ＭＳ Ｐゴシック"/>
      <family val="3"/>
      <charset val="128"/>
    </font>
    <font>
      <b/>
      <sz val="11"/>
      <color theme="1" tint="4.9989318521683403E-2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4"/>
      <name val="游ゴシック Light"/>
      <family val="3"/>
      <charset val="128"/>
      <scheme val="major"/>
    </font>
    <font>
      <b/>
      <sz val="16"/>
      <name val="游ゴシック Light"/>
      <family val="3"/>
      <charset val="128"/>
      <scheme val="major"/>
    </font>
    <font>
      <b/>
      <sz val="11"/>
      <color rgb="FFFF0000"/>
      <name val="游ゴシック Light"/>
      <family val="3"/>
      <charset val="128"/>
      <scheme val="major"/>
    </font>
    <font>
      <b/>
      <sz val="11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8"/>
      <color indexed="8"/>
      <name val="ＭＳ Ｐゴシック"/>
      <family val="3"/>
      <charset val="128"/>
    </font>
    <font>
      <sz val="8"/>
      <color theme="1"/>
      <name val="游ゴシック Light"/>
      <family val="3"/>
      <charset val="128"/>
      <scheme val="major"/>
    </font>
    <font>
      <b/>
      <sz val="8"/>
      <color theme="1"/>
      <name val="游ゴシック Light"/>
      <family val="3"/>
      <charset val="128"/>
      <scheme val="major"/>
    </font>
    <font>
      <b/>
      <sz val="8"/>
      <color indexed="10"/>
      <name val="游ゴシック Light"/>
      <family val="3"/>
      <charset val="128"/>
      <scheme val="major"/>
    </font>
    <font>
      <sz val="8"/>
      <color indexed="8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b/>
      <sz val="8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trike/>
      <sz val="8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游ゴシック Light"/>
      <family val="3"/>
      <charset val="128"/>
      <scheme val="major"/>
    </font>
    <font>
      <b/>
      <sz val="8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b/>
      <sz val="1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0D0A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0" fontId="10" fillId="0" borderId="0">
      <alignment vertical="center"/>
    </xf>
  </cellStyleXfs>
  <cellXfs count="392">
    <xf numFmtId="0" fontId="0" fillId="0" borderId="0" xfId="0"/>
    <xf numFmtId="20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center" vertical="center" shrinkToFit="1"/>
    </xf>
    <xf numFmtId="20" fontId="4" fillId="0" borderId="0" xfId="0" applyNumberFormat="1" applyFont="1" applyAlignment="1">
      <alignment horizontal="center" vertical="center" shrinkToFit="1"/>
    </xf>
    <xf numFmtId="20" fontId="4" fillId="0" borderId="2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20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shrinkToFit="1"/>
    </xf>
    <xf numFmtId="20" fontId="7" fillId="0" borderId="3" xfId="0" applyNumberFormat="1" applyFont="1" applyBorder="1" applyAlignment="1">
      <alignment horizontal="center" vertical="center" shrinkToFit="1"/>
    </xf>
    <xf numFmtId="20" fontId="4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20" fontId="3" fillId="0" borderId="3" xfId="0" applyNumberFormat="1" applyFont="1" applyBorder="1" applyAlignment="1">
      <alignment horizontal="center" vertical="center"/>
    </xf>
    <xf numFmtId="20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5" xfId="0" applyFont="1" applyBorder="1"/>
    <xf numFmtId="0" fontId="12" fillId="0" borderId="5" xfId="0" applyFont="1" applyBorder="1"/>
    <xf numFmtId="0" fontId="12" fillId="0" borderId="0" xfId="0" applyFont="1"/>
    <xf numFmtId="0" fontId="3" fillId="0" borderId="0" xfId="0" applyFont="1" applyAlignment="1">
      <alignment horizontal="center"/>
    </xf>
    <xf numFmtId="0" fontId="11" fillId="0" borderId="0" xfId="0" applyFont="1" applyAlignment="1">
      <alignment shrinkToFit="1"/>
    </xf>
    <xf numFmtId="0" fontId="12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  <xf numFmtId="20" fontId="7" fillId="0" borderId="11" xfId="0" applyNumberFormat="1" applyFont="1" applyBorder="1" applyAlignment="1">
      <alignment horizontal="center" vertical="center"/>
    </xf>
    <xf numFmtId="20" fontId="7" fillId="0" borderId="12" xfId="0" applyNumberFormat="1" applyFont="1" applyBorder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0" fillId="0" borderId="11" xfId="0" applyBorder="1" applyAlignment="1">
      <alignment vertical="center" shrinkToFit="1"/>
    </xf>
    <xf numFmtId="20" fontId="7" fillId="0" borderId="13" xfId="0" applyNumberFormat="1" applyFont="1" applyBorder="1" applyAlignment="1">
      <alignment horizontal="center" vertical="center"/>
    </xf>
    <xf numFmtId="20" fontId="7" fillId="0" borderId="1" xfId="2" applyNumberFormat="1" applyFont="1" applyBorder="1" applyAlignment="1">
      <alignment horizontal="center" vertical="center"/>
    </xf>
    <xf numFmtId="20" fontId="7" fillId="0" borderId="0" xfId="2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0" fontId="7" fillId="0" borderId="14" xfId="0" applyNumberFormat="1" applyFont="1" applyBorder="1" applyAlignment="1">
      <alignment horizontal="center" vertical="center"/>
    </xf>
    <xf numFmtId="20" fontId="7" fillId="0" borderId="15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20" fontId="7" fillId="0" borderId="1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3" xfId="2" applyBorder="1" applyAlignment="1">
      <alignment vertical="center" shrinkToFit="1"/>
    </xf>
    <xf numFmtId="20" fontId="7" fillId="0" borderId="3" xfId="2" applyNumberFormat="1" applyFont="1" applyBorder="1" applyAlignment="1">
      <alignment horizontal="center" vertical="center"/>
    </xf>
    <xf numFmtId="20" fontId="7" fillId="0" borderId="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10" fillId="0" borderId="4" xfId="2" applyBorder="1" applyAlignment="1">
      <alignment vertical="center" shrinkToFit="1"/>
    </xf>
    <xf numFmtId="20" fontId="3" fillId="0" borderId="14" xfId="0" applyNumberFormat="1" applyFont="1" applyBorder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4" xfId="2" applyFont="1" applyBorder="1" applyAlignment="1">
      <alignment vertical="center" shrinkToFit="1"/>
    </xf>
    <xf numFmtId="20" fontId="3" fillId="0" borderId="3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/>
    </xf>
    <xf numFmtId="20" fontId="3" fillId="0" borderId="18" xfId="0" applyNumberFormat="1" applyFont="1" applyBorder="1" applyAlignment="1">
      <alignment horizontal="center" vertical="center"/>
    </xf>
    <xf numFmtId="20" fontId="7" fillId="0" borderId="20" xfId="0" applyNumberFormat="1" applyFont="1" applyBorder="1" applyAlignment="1">
      <alignment horizontal="center" vertical="center"/>
    </xf>
    <xf numFmtId="20" fontId="7" fillId="0" borderId="19" xfId="0" applyNumberFormat="1" applyFont="1" applyBorder="1" applyAlignment="1">
      <alignment horizontal="center" vertical="center"/>
    </xf>
    <xf numFmtId="0" fontId="2" fillId="0" borderId="17" xfId="2" applyFont="1" applyBorder="1" applyAlignment="1">
      <alignment vertical="center" shrinkToFit="1"/>
    </xf>
    <xf numFmtId="20" fontId="3" fillId="0" borderId="18" xfId="2" applyNumberFormat="1" applyFont="1" applyBorder="1" applyAlignment="1">
      <alignment horizontal="center" vertical="center"/>
    </xf>
    <xf numFmtId="20" fontId="3" fillId="0" borderId="17" xfId="2" applyNumberFormat="1" applyFont="1" applyBorder="1" applyAlignment="1">
      <alignment horizontal="center" vertical="center"/>
    </xf>
    <xf numFmtId="20" fontId="3" fillId="0" borderId="0" xfId="2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 shrinkToFit="1"/>
    </xf>
    <xf numFmtId="20" fontId="4" fillId="2" borderId="4" xfId="0" applyNumberFormat="1" applyFont="1" applyFill="1" applyBorder="1" applyAlignment="1">
      <alignment horizontal="center" vertical="center" shrinkToFit="1"/>
    </xf>
    <xf numFmtId="0" fontId="0" fillId="0" borderId="7" xfId="0" applyBorder="1"/>
    <xf numFmtId="0" fontId="0" fillId="0" borderId="10" xfId="0" applyBorder="1"/>
    <xf numFmtId="0" fontId="0" fillId="0" borderId="21" xfId="0" applyBorder="1"/>
    <xf numFmtId="20" fontId="0" fillId="0" borderId="21" xfId="0" applyNumberFormat="1" applyBorder="1"/>
    <xf numFmtId="0" fontId="0" fillId="0" borderId="3" xfId="0" applyBorder="1"/>
    <xf numFmtId="20" fontId="8" fillId="0" borderId="3" xfId="0" applyNumberFormat="1" applyFont="1" applyBorder="1"/>
    <xf numFmtId="20" fontId="0" fillId="0" borderId="3" xfId="0" applyNumberFormat="1" applyBorder="1"/>
    <xf numFmtId="20" fontId="8" fillId="0" borderId="3" xfId="0" applyNumberFormat="1" applyFont="1" applyBorder="1" applyAlignment="1">
      <alignment horizontal="right"/>
    </xf>
    <xf numFmtId="20" fontId="8" fillId="0" borderId="3" xfId="0" applyNumberFormat="1" applyFont="1" applyBorder="1" applyAlignment="1">
      <alignment horizontal="right" vertical="center" shrinkToFit="1"/>
    </xf>
    <xf numFmtId="20" fontId="0" fillId="0" borderId="3" xfId="0" applyNumberForma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20" fontId="7" fillId="0" borderId="3" xfId="0" applyNumberFormat="1" applyFont="1" applyBorder="1" applyAlignment="1">
      <alignment horizontal="center"/>
    </xf>
    <xf numFmtId="20" fontId="7" fillId="0" borderId="17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shrinkToFit="1"/>
    </xf>
    <xf numFmtId="20" fontId="0" fillId="0" borderId="14" xfId="0" applyNumberForma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20" fontId="0" fillId="0" borderId="4" xfId="0" applyNumberFormat="1" applyBorder="1"/>
    <xf numFmtId="20" fontId="0" fillId="0" borderId="17" xfId="0" applyNumberFormat="1" applyBorder="1"/>
    <xf numFmtId="20" fontId="0" fillId="0" borderId="25" xfId="0" applyNumberFormat="1" applyBorder="1" applyAlignment="1">
      <alignment horizontal="left" vertical="center" shrinkToFit="1"/>
    </xf>
    <xf numFmtId="20" fontId="0" fillId="0" borderId="24" xfId="0" applyNumberFormat="1" applyBorder="1"/>
    <xf numFmtId="20" fontId="0" fillId="0" borderId="26" xfId="0" applyNumberFormat="1" applyBorder="1"/>
    <xf numFmtId="20" fontId="14" fillId="0" borderId="0" xfId="0" applyNumberFormat="1" applyFont="1" applyAlignment="1">
      <alignment horizontal="center" vertical="center" shrinkToFit="1"/>
    </xf>
    <xf numFmtId="0" fontId="0" fillId="0" borderId="14" xfId="0" applyBorder="1"/>
    <xf numFmtId="0" fontId="0" fillId="0" borderId="3" xfId="0" applyBorder="1" applyAlignment="1">
      <alignment horizontal="center"/>
    </xf>
    <xf numFmtId="20" fontId="7" fillId="0" borderId="17" xfId="2" applyNumberFormat="1" applyFont="1" applyBorder="1" applyAlignment="1">
      <alignment horizontal="center" vertical="center"/>
    </xf>
    <xf numFmtId="20" fontId="0" fillId="0" borderId="3" xfId="0" applyNumberFormat="1" applyBorder="1" applyAlignment="1">
      <alignment horizontal="right"/>
    </xf>
    <xf numFmtId="20" fontId="0" fillId="0" borderId="3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left" vertical="center" shrinkToFit="1"/>
    </xf>
    <xf numFmtId="20" fontId="7" fillId="0" borderId="24" xfId="0" applyNumberFormat="1" applyFont="1" applyBorder="1" applyAlignment="1">
      <alignment horizontal="center" vertical="center" shrinkToFit="1"/>
    </xf>
    <xf numFmtId="20" fontId="4" fillId="0" borderId="3" xfId="0" applyNumberFormat="1" applyFont="1" applyBorder="1" applyAlignment="1">
      <alignment horizontal="left" vertical="center" shrinkToFit="1"/>
    </xf>
    <xf numFmtId="20" fontId="0" fillId="0" borderId="3" xfId="0" applyNumberFormat="1" applyBorder="1" applyAlignment="1">
      <alignment horizontal="left"/>
    </xf>
    <xf numFmtId="20" fontId="4" fillId="0" borderId="17" xfId="0" applyNumberFormat="1" applyFont="1" applyBorder="1" applyAlignment="1">
      <alignment horizontal="left" vertical="center" shrinkToFit="1"/>
    </xf>
    <xf numFmtId="20" fontId="4" fillId="0" borderId="24" xfId="0" applyNumberFormat="1" applyFont="1" applyBorder="1" applyAlignment="1">
      <alignment horizontal="left" vertical="center" shrinkToFit="1"/>
    </xf>
    <xf numFmtId="20" fontId="0" fillId="0" borderId="24" xfId="0" applyNumberFormat="1" applyBorder="1" applyAlignment="1">
      <alignment horizontal="center" vertical="center" shrinkToFit="1"/>
    </xf>
    <xf numFmtId="20" fontId="7" fillId="0" borderId="27" xfId="0" applyNumberFormat="1" applyFont="1" applyBorder="1" applyAlignment="1">
      <alignment horizontal="center" vertical="center"/>
    </xf>
    <xf numFmtId="20" fontId="7" fillId="0" borderId="28" xfId="0" applyNumberFormat="1" applyFont="1" applyBorder="1" applyAlignment="1">
      <alignment horizontal="center" vertical="center"/>
    </xf>
    <xf numFmtId="20" fontId="6" fillId="0" borderId="28" xfId="0" applyNumberFormat="1" applyFont="1" applyBorder="1" applyAlignment="1">
      <alignment horizontal="center" vertical="center"/>
    </xf>
    <xf numFmtId="20" fontId="3" fillId="0" borderId="28" xfId="0" applyNumberFormat="1" applyFont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0" fontId="0" fillId="0" borderId="1" xfId="2" applyFont="1" applyBorder="1" applyAlignment="1">
      <alignment vertical="center" shrinkToFit="1"/>
    </xf>
    <xf numFmtId="20" fontId="0" fillId="0" borderId="4" xfId="0" applyNumberFormat="1" applyBorder="1" applyAlignment="1">
      <alignment horizontal="center"/>
    </xf>
    <xf numFmtId="20" fontId="0" fillId="0" borderId="22" xfId="0" applyNumberFormat="1" applyBorder="1" applyAlignment="1">
      <alignment horizontal="center"/>
    </xf>
    <xf numFmtId="0" fontId="0" fillId="0" borderId="2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23" xfId="0" applyBorder="1"/>
    <xf numFmtId="20" fontId="7" fillId="0" borderId="2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15" fillId="0" borderId="7" xfId="0" applyFont="1" applyBorder="1"/>
    <xf numFmtId="0" fontId="15" fillId="0" borderId="6" xfId="0" applyFont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7" fillId="0" borderId="5" xfId="0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17" fillId="0" borderId="0" xfId="0" applyFont="1" applyAlignment="1">
      <alignment vertical="top"/>
    </xf>
    <xf numFmtId="0" fontId="21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2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4" fillId="0" borderId="30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6" fillId="0" borderId="3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20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vertical="center"/>
    </xf>
    <xf numFmtId="0" fontId="21" fillId="0" borderId="30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20" fontId="28" fillId="3" borderId="10" xfId="0" applyNumberFormat="1" applyFont="1" applyFill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5" xfId="0" applyBorder="1" applyAlignment="1">
      <alignment vertical="center"/>
    </xf>
    <xf numFmtId="0" fontId="29" fillId="3" borderId="30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left" vertical="center"/>
    </xf>
    <xf numFmtId="20" fontId="28" fillId="5" borderId="10" xfId="0" quotePrefix="1" applyNumberFormat="1" applyFont="1" applyFill="1" applyBorder="1" applyAlignment="1">
      <alignment horizontal="left" vertical="center"/>
    </xf>
    <xf numFmtId="0" fontId="15" fillId="0" borderId="31" xfId="0" applyFont="1" applyBorder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28" fillId="6" borderId="10" xfId="0" applyFont="1" applyFill="1" applyBorder="1" applyAlignment="1">
      <alignment vertical="center"/>
    </xf>
    <xf numFmtId="20" fontId="28" fillId="3" borderId="21" xfId="0" applyNumberFormat="1" applyFont="1" applyFill="1" applyBorder="1" applyAlignment="1">
      <alignment horizontal="right" vertical="center"/>
    </xf>
    <xf numFmtId="0" fontId="29" fillId="4" borderId="30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30" fillId="0" borderId="2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8" fillId="4" borderId="21" xfId="0" applyFont="1" applyFill="1" applyBorder="1" applyAlignment="1">
      <alignment horizontal="right" vertical="center"/>
    </xf>
    <xf numFmtId="0" fontId="28" fillId="5" borderId="21" xfId="0" applyFont="1" applyFill="1" applyBorder="1" applyAlignment="1">
      <alignment horizontal="right" vertical="center"/>
    </xf>
    <xf numFmtId="0" fontId="28" fillId="7" borderId="30" xfId="0" applyFont="1" applyFill="1" applyBorder="1" applyAlignment="1">
      <alignment horizontal="center" vertical="center" shrinkToFit="1"/>
    </xf>
    <xf numFmtId="0" fontId="28" fillId="6" borderId="30" xfId="0" applyFont="1" applyFill="1" applyBorder="1" applyAlignment="1">
      <alignment horizontal="center" vertical="center" shrinkToFit="1"/>
    </xf>
    <xf numFmtId="0" fontId="28" fillId="8" borderId="10" xfId="0" applyFont="1" applyFill="1" applyBorder="1" applyAlignment="1">
      <alignment horizontal="left" vertical="center"/>
    </xf>
    <xf numFmtId="0" fontId="20" fillId="0" borderId="21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30" fillId="0" borderId="17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30" fillId="0" borderId="7" xfId="0" applyFont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28" fillId="9" borderId="30" xfId="0" applyFont="1" applyFill="1" applyBorder="1" applyAlignment="1">
      <alignment vertical="center"/>
    </xf>
    <xf numFmtId="0" fontId="28" fillId="7" borderId="21" xfId="0" applyFont="1" applyFill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28" fillId="6" borderId="35" xfId="0" applyFont="1" applyFill="1" applyBorder="1" applyAlignment="1">
      <alignment horizontal="right" vertical="center" wrapText="1"/>
    </xf>
    <xf numFmtId="0" fontId="28" fillId="8" borderId="30" xfId="0" applyFont="1" applyFill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28" fillId="2" borderId="10" xfId="0" applyFont="1" applyFill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31" fillId="0" borderId="3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9" fillId="9" borderId="30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2" fillId="2" borderId="30" xfId="0" applyFont="1" applyFill="1" applyBorder="1" applyAlignment="1">
      <alignment horizontal="left" vertical="center"/>
    </xf>
    <xf numFmtId="0" fontId="3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9" fillId="9" borderId="30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 wrapText="1"/>
    </xf>
    <xf numFmtId="0" fontId="28" fillId="9" borderId="21" xfId="0" applyFont="1" applyFill="1" applyBorder="1" applyAlignment="1">
      <alignment horizontal="right" vertical="center"/>
    </xf>
    <xf numFmtId="0" fontId="28" fillId="2" borderId="10" xfId="0" applyFont="1" applyFill="1" applyBorder="1" applyAlignment="1">
      <alignment horizontal="left" vertical="center" wrapText="1"/>
    </xf>
    <xf numFmtId="0" fontId="29" fillId="2" borderId="30" xfId="0" applyFont="1" applyFill="1" applyBorder="1" applyAlignment="1">
      <alignment horizontal="right" vertical="center"/>
    </xf>
    <xf numFmtId="20" fontId="28" fillId="7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shrinkToFit="1"/>
    </xf>
    <xf numFmtId="0" fontId="28" fillId="6" borderId="37" xfId="0" applyFont="1" applyFill="1" applyBorder="1" applyAlignment="1">
      <alignment horizontal="right" vertical="center" wrapText="1"/>
    </xf>
    <xf numFmtId="0" fontId="28" fillId="2" borderId="37" xfId="0" applyFont="1" applyFill="1" applyBorder="1" applyAlignment="1">
      <alignment horizontal="right" vertical="center" wrapText="1"/>
    </xf>
    <xf numFmtId="0" fontId="29" fillId="7" borderId="30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33" fillId="2" borderId="30" xfId="0" applyFont="1" applyFill="1" applyBorder="1" applyAlignment="1">
      <alignment vertical="center"/>
    </xf>
    <xf numFmtId="0" fontId="30" fillId="0" borderId="3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15" fillId="0" borderId="39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28" fillId="2" borderId="30" xfId="0" applyFont="1" applyFill="1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28" fillId="8" borderId="21" xfId="0" applyFont="1" applyFill="1" applyBorder="1" applyAlignment="1">
      <alignment horizontal="right" vertical="center"/>
    </xf>
    <xf numFmtId="0" fontId="21" fillId="0" borderId="25" xfId="0" applyFont="1" applyBorder="1" applyAlignment="1">
      <alignment vertical="center"/>
    </xf>
    <xf numFmtId="0" fontId="28" fillId="9" borderId="10" xfId="0" applyFont="1" applyFill="1" applyBorder="1" applyAlignment="1">
      <alignment vertical="center"/>
    </xf>
    <xf numFmtId="0" fontId="28" fillId="7" borderId="30" xfId="0" applyFont="1" applyFill="1" applyBorder="1" applyAlignment="1">
      <alignment horizontal="center" vertical="center"/>
    </xf>
    <xf numFmtId="0" fontId="15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20" fontId="28" fillId="8" borderId="10" xfId="0" applyNumberFormat="1" applyFont="1" applyFill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8" fillId="7" borderId="21" xfId="0" applyFont="1" applyFill="1" applyBorder="1" applyAlignment="1">
      <alignment horizontal="right" vertical="center" wrapText="1"/>
    </xf>
    <xf numFmtId="0" fontId="28" fillId="7" borderId="30" xfId="0" applyFont="1" applyFill="1" applyBorder="1" applyAlignment="1">
      <alignment horizontal="left" vertical="center"/>
    </xf>
    <xf numFmtId="0" fontId="29" fillId="8" borderId="30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 shrinkToFit="1"/>
    </xf>
    <xf numFmtId="0" fontId="28" fillId="8" borderId="30" xfId="0" applyFont="1" applyFill="1" applyBorder="1" applyAlignment="1">
      <alignment horizontal="right" vertical="center" wrapText="1"/>
    </xf>
    <xf numFmtId="0" fontId="35" fillId="0" borderId="30" xfId="0" applyFont="1" applyBorder="1" applyAlignment="1">
      <alignment horizontal="center" vertical="center"/>
    </xf>
    <xf numFmtId="0" fontId="28" fillId="9" borderId="30" xfId="0" applyFont="1" applyFill="1" applyBorder="1" applyAlignment="1">
      <alignment horizontal="right" vertical="center"/>
    </xf>
    <xf numFmtId="0" fontId="29" fillId="9" borderId="10" xfId="0" applyFont="1" applyFill="1" applyBorder="1" applyAlignment="1">
      <alignment horizontal="left" vertical="center" wrapText="1"/>
    </xf>
    <xf numFmtId="20" fontId="29" fillId="3" borderId="10" xfId="0" applyNumberFormat="1" applyFont="1" applyFill="1" applyBorder="1" applyAlignment="1">
      <alignment horizontal="left" vertical="center"/>
    </xf>
    <xf numFmtId="0" fontId="36" fillId="9" borderId="30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right" vertical="center"/>
    </xf>
    <xf numFmtId="20" fontId="29" fillId="3" borderId="30" xfId="0" applyNumberFormat="1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15" fillId="0" borderId="33" xfId="0" applyFont="1" applyBorder="1" applyAlignment="1">
      <alignment vertical="center"/>
    </xf>
    <xf numFmtId="0" fontId="28" fillId="2" borderId="21" xfId="0" applyFont="1" applyFill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8" fillId="8" borderId="21" xfId="0" applyFont="1" applyFill="1" applyBorder="1" applyAlignment="1">
      <alignment horizontal="right" vertical="center" wrapText="1"/>
    </xf>
    <xf numFmtId="0" fontId="28" fillId="3" borderId="30" xfId="0" applyFont="1" applyFill="1" applyBorder="1" applyAlignment="1">
      <alignment horizontal="right" vertical="center"/>
    </xf>
    <xf numFmtId="0" fontId="0" fillId="0" borderId="30" xfId="0" applyBorder="1" applyAlignment="1">
      <alignment vertical="center"/>
    </xf>
    <xf numFmtId="0" fontId="28" fillId="3" borderId="21" xfId="0" applyFont="1" applyFill="1" applyBorder="1" applyAlignment="1">
      <alignment horizontal="right" vertical="center"/>
    </xf>
    <xf numFmtId="0" fontId="31" fillId="0" borderId="3" xfId="0" applyFont="1" applyBorder="1" applyAlignment="1">
      <alignment horizontal="right" vertical="center"/>
    </xf>
    <xf numFmtId="0" fontId="34" fillId="0" borderId="10" xfId="0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28" fillId="2" borderId="35" xfId="0" applyFont="1" applyFill="1" applyBorder="1" applyAlignment="1">
      <alignment horizontal="right" vertical="center" wrapText="1"/>
    </xf>
    <xf numFmtId="0" fontId="30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vertical="center"/>
    </xf>
    <xf numFmtId="0" fontId="31" fillId="0" borderId="43" xfId="0" applyFont="1" applyBorder="1" applyAlignment="1">
      <alignment vertical="center"/>
    </xf>
    <xf numFmtId="0" fontId="34" fillId="0" borderId="7" xfId="0" applyFont="1" applyBorder="1" applyAlignment="1">
      <alignment horizontal="center" vertical="center"/>
    </xf>
    <xf numFmtId="0" fontId="28" fillId="8" borderId="35" xfId="0" applyFont="1" applyFill="1" applyBorder="1" applyAlignment="1">
      <alignment horizontal="right" vertical="center" wrapText="1"/>
    </xf>
    <xf numFmtId="0" fontId="28" fillId="2" borderId="44" xfId="0" applyFont="1" applyFill="1" applyBorder="1" applyAlignment="1">
      <alignment horizontal="right" vertical="center" wrapText="1"/>
    </xf>
    <xf numFmtId="0" fontId="28" fillId="0" borderId="30" xfId="0" applyFont="1" applyBorder="1" applyAlignment="1">
      <alignment horizontal="right" vertical="center"/>
    </xf>
    <xf numFmtId="0" fontId="28" fillId="8" borderId="30" xfId="0" applyFont="1" applyFill="1" applyBorder="1" applyAlignment="1">
      <alignment horizontal="left" vertical="center"/>
    </xf>
    <xf numFmtId="20" fontId="28" fillId="2" borderId="35" xfId="0" applyNumberFormat="1" applyFont="1" applyFill="1" applyBorder="1" applyAlignment="1">
      <alignment horizontal="right" vertical="center" wrapText="1"/>
    </xf>
    <xf numFmtId="0" fontId="36" fillId="2" borderId="30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right" vertical="center"/>
    </xf>
    <xf numFmtId="20" fontId="28" fillId="2" borderId="45" xfId="0" applyNumberFormat="1" applyFont="1" applyFill="1" applyBorder="1" applyAlignment="1">
      <alignment horizontal="right" vertical="center" wrapText="1"/>
    </xf>
    <xf numFmtId="0" fontId="31" fillId="0" borderId="37" xfId="0" applyFont="1" applyBorder="1" applyAlignment="1">
      <alignment horizontal="center" vertical="center"/>
    </xf>
    <xf numFmtId="0" fontId="31" fillId="0" borderId="30" xfId="0" applyFont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35" fillId="0" borderId="3" xfId="0" applyFont="1" applyBorder="1" applyAlignment="1">
      <alignment horizontal="center" vertical="center"/>
    </xf>
    <xf numFmtId="20" fontId="30" fillId="0" borderId="3" xfId="0" applyNumberFormat="1" applyFont="1" applyBorder="1" applyAlignment="1">
      <alignment horizontal="left" vertical="center"/>
    </xf>
    <xf numFmtId="0" fontId="30" fillId="0" borderId="46" xfId="0" applyFont="1" applyBorder="1" applyAlignment="1">
      <alignment horizontal="center" vertical="center"/>
    </xf>
    <xf numFmtId="20" fontId="30" fillId="0" borderId="30" xfId="0" applyNumberFormat="1" applyFont="1" applyBorder="1" applyAlignment="1">
      <alignment horizontal="left" vertical="center"/>
    </xf>
    <xf numFmtId="0" fontId="31" fillId="0" borderId="47" xfId="0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30" fillId="0" borderId="48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30" fillId="0" borderId="21" xfId="0" applyFont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37" fillId="0" borderId="30" xfId="0" applyFont="1" applyBorder="1" applyAlignment="1">
      <alignment horizontal="center" vertical="center" shrinkToFit="1"/>
    </xf>
    <xf numFmtId="0" fontId="15" fillId="0" borderId="25" xfId="0" applyFont="1" applyBorder="1" applyAlignment="1">
      <alignment vertical="center"/>
    </xf>
    <xf numFmtId="0" fontId="37" fillId="0" borderId="3" xfId="0" applyFont="1" applyBorder="1" applyAlignment="1">
      <alignment horizontal="center" vertical="center" shrinkToFit="1"/>
    </xf>
    <xf numFmtId="0" fontId="15" fillId="0" borderId="14" xfId="0" applyFont="1" applyBorder="1" applyAlignment="1">
      <alignment vertical="center"/>
    </xf>
    <xf numFmtId="0" fontId="32" fillId="8" borderId="30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15" fillId="0" borderId="32" xfId="0" applyFont="1" applyBorder="1" applyAlignment="1">
      <alignment vertical="center"/>
    </xf>
    <xf numFmtId="0" fontId="28" fillId="3" borderId="10" xfId="0" applyFont="1" applyFill="1" applyBorder="1" applyAlignment="1">
      <alignment horizontal="left" vertical="center"/>
    </xf>
    <xf numFmtId="0" fontId="37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31" fillId="0" borderId="21" xfId="0" applyFont="1" applyBorder="1" applyAlignment="1">
      <alignment horizontal="right" vertical="center"/>
    </xf>
    <xf numFmtId="0" fontId="28" fillId="9" borderId="10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28" fillId="5" borderId="10" xfId="0" applyFont="1" applyFill="1" applyBorder="1" applyAlignment="1">
      <alignment vertical="center"/>
    </xf>
    <xf numFmtId="0" fontId="28" fillId="3" borderId="10" xfId="0" applyFont="1" applyFill="1" applyBorder="1" applyAlignment="1">
      <alignment vertical="center"/>
    </xf>
    <xf numFmtId="0" fontId="28" fillId="7" borderId="30" xfId="0" applyFont="1" applyFill="1" applyBorder="1" applyAlignment="1">
      <alignment horizontal="right" vertical="center" wrapText="1"/>
    </xf>
    <xf numFmtId="0" fontId="15" fillId="0" borderId="22" xfId="0" applyFont="1" applyBorder="1" applyAlignment="1">
      <alignment vertical="center"/>
    </xf>
    <xf numFmtId="20" fontId="28" fillId="2" borderId="21" xfId="0" applyNumberFormat="1" applyFont="1" applyFill="1" applyBorder="1" applyAlignment="1">
      <alignment horizontal="right" vertical="center"/>
    </xf>
    <xf numFmtId="0" fontId="34" fillId="0" borderId="3" xfId="0" applyFont="1" applyBorder="1" applyAlignment="1">
      <alignment horizontal="center" vertical="center"/>
    </xf>
    <xf numFmtId="0" fontId="28" fillId="5" borderId="30" xfId="0" applyFont="1" applyFill="1" applyBorder="1" applyAlignment="1">
      <alignment horizontal="right" vertical="center"/>
    </xf>
    <xf numFmtId="0" fontId="34" fillId="0" borderId="7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/>
    </xf>
    <xf numFmtId="0" fontId="34" fillId="0" borderId="24" xfId="0" applyFont="1" applyBorder="1" applyAlignment="1">
      <alignment horizontal="center" vertical="center"/>
    </xf>
    <xf numFmtId="0" fontId="28" fillId="3" borderId="30" xfId="0" applyFont="1" applyFill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right" vertical="center"/>
    </xf>
    <xf numFmtId="0" fontId="29" fillId="0" borderId="30" xfId="0" applyFont="1" applyBorder="1" applyAlignment="1">
      <alignment horizontal="center" vertical="center"/>
    </xf>
    <xf numFmtId="20" fontId="30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39" fillId="2" borderId="49" xfId="0" applyFont="1" applyFill="1" applyBorder="1" applyAlignment="1">
      <alignment horizontal="left" vertical="center"/>
    </xf>
    <xf numFmtId="0" fontId="40" fillId="0" borderId="30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20" fontId="30" fillId="0" borderId="3" xfId="0" applyNumberFormat="1" applyFont="1" applyBorder="1" applyAlignment="1">
      <alignment horizontal="center" vertical="center" shrinkToFit="1"/>
    </xf>
    <xf numFmtId="0" fontId="16" fillId="0" borderId="24" xfId="0" applyFont="1" applyBorder="1" applyAlignment="1">
      <alignment vertical="center"/>
    </xf>
    <xf numFmtId="0" fontId="39" fillId="2" borderId="30" xfId="0" applyFont="1" applyFill="1" applyBorder="1" applyAlignment="1">
      <alignment horizontal="left" vertical="center"/>
    </xf>
    <xf numFmtId="0" fontId="40" fillId="0" borderId="21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39" fillId="2" borderId="30" xfId="0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39" fillId="2" borderId="30" xfId="0" applyFont="1" applyFill="1" applyBorder="1" applyAlignment="1">
      <alignment vertical="center"/>
    </xf>
    <xf numFmtId="0" fontId="30" fillId="0" borderId="30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51" xfId="0" applyFont="1" applyBorder="1" applyAlignment="1">
      <alignment vertical="center"/>
    </xf>
    <xf numFmtId="0" fontId="30" fillId="0" borderId="50" xfId="0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0" fontId="41" fillId="2" borderId="30" xfId="0" applyFont="1" applyFill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20" fontId="30" fillId="0" borderId="30" xfId="0" applyNumberFormat="1" applyFont="1" applyBorder="1" applyAlignment="1">
      <alignment horizontal="center" vertical="center"/>
    </xf>
    <xf numFmtId="20" fontId="30" fillId="0" borderId="23" xfId="0" applyNumberFormat="1" applyFont="1" applyBorder="1" applyAlignment="1">
      <alignment horizontal="center" vertical="center"/>
    </xf>
    <xf numFmtId="0" fontId="30" fillId="0" borderId="32" xfId="0" applyFont="1" applyBorder="1" applyAlignment="1">
      <alignment vertical="center"/>
    </xf>
    <xf numFmtId="0" fontId="30" fillId="0" borderId="34" xfId="0" applyFont="1" applyBorder="1" applyAlignment="1">
      <alignment vertical="center"/>
    </xf>
    <xf numFmtId="0" fontId="27" fillId="0" borderId="21" xfId="0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27" fillId="0" borderId="17" xfId="0" applyFont="1" applyBorder="1" applyAlignment="1">
      <alignment horizontal="center" vertical="center"/>
    </xf>
    <xf numFmtId="0" fontId="39" fillId="2" borderId="30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20" fontId="39" fillId="2" borderId="30" xfId="0" applyNumberFormat="1" applyFont="1" applyFill="1" applyBorder="1" applyAlignment="1">
      <alignment horizontal="right" vertical="center"/>
    </xf>
    <xf numFmtId="0" fontId="39" fillId="2" borderId="21" xfId="0" applyFont="1" applyFill="1" applyBorder="1" applyAlignment="1">
      <alignment horizontal="right" vertical="center"/>
    </xf>
    <xf numFmtId="0" fontId="30" fillId="0" borderId="24" xfId="0" applyFont="1" applyBorder="1" applyAlignment="1">
      <alignment vertical="center" shrinkToFit="1"/>
    </xf>
    <xf numFmtId="20" fontId="3" fillId="0" borderId="17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30" fillId="0" borderId="24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/>
    </xf>
    <xf numFmtId="20" fontId="7" fillId="0" borderId="24" xfId="0" applyNumberFormat="1" applyFont="1" applyBorder="1"/>
    <xf numFmtId="20" fontId="7" fillId="0" borderId="25" xfId="0" applyNumberFormat="1" applyFont="1" applyBorder="1"/>
    <xf numFmtId="20" fontId="7" fillId="0" borderId="1" xfId="0" applyNumberFormat="1" applyFont="1" applyBorder="1"/>
    <xf numFmtId="20" fontId="7" fillId="0" borderId="3" xfId="0" applyNumberFormat="1" applyFont="1" applyBorder="1"/>
    <xf numFmtId="20" fontId="7" fillId="0" borderId="14" xfId="0" applyNumberFormat="1" applyFont="1" applyBorder="1"/>
    <xf numFmtId="0" fontId="7" fillId="0" borderId="21" xfId="0" applyFont="1" applyBorder="1" applyAlignment="1">
      <alignment horizontal="center" vertical="center"/>
    </xf>
    <xf numFmtId="20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20" fontId="7" fillId="0" borderId="10" xfId="0" applyNumberFormat="1" applyFont="1" applyBorder="1"/>
    <xf numFmtId="0" fontId="7" fillId="0" borderId="10" xfId="0" applyFont="1" applyBorder="1"/>
    <xf numFmtId="0" fontId="7" fillId="0" borderId="3" xfId="0" applyFont="1" applyBorder="1"/>
    <xf numFmtId="20" fontId="7" fillId="0" borderId="3" xfId="0" applyNumberFormat="1" applyFont="1" applyBorder="1" applyAlignment="1">
      <alignment horizontal="right"/>
    </xf>
    <xf numFmtId="0" fontId="34" fillId="0" borderId="17" xfId="0" applyFont="1" applyBorder="1" applyAlignment="1">
      <alignment horizontal="center" vertical="center"/>
    </xf>
    <xf numFmtId="0" fontId="28" fillId="0" borderId="30" xfId="0" applyFont="1" applyBorder="1" applyAlignment="1">
      <alignment vertical="center"/>
    </xf>
    <xf numFmtId="0" fontId="0" fillId="0" borderId="17" xfId="0" applyBorder="1"/>
    <xf numFmtId="20" fontId="0" fillId="0" borderId="17" xfId="0" applyNumberFormat="1" applyBorder="1" applyAlignment="1">
      <alignment horizontal="center" vertical="center" shrinkToFit="1"/>
    </xf>
    <xf numFmtId="0" fontId="0" fillId="0" borderId="18" xfId="0" applyBorder="1"/>
    <xf numFmtId="0" fontId="0" fillId="0" borderId="17" xfId="0" applyBorder="1" applyAlignment="1">
      <alignment horizontal="center"/>
    </xf>
    <xf numFmtId="20" fontId="7" fillId="0" borderId="17" xfId="0" applyNumberFormat="1" applyFont="1" applyBorder="1" applyAlignment="1">
      <alignment horizontal="center" vertical="center" shrinkToFit="1"/>
    </xf>
    <xf numFmtId="20" fontId="0" fillId="0" borderId="17" xfId="0" applyNumberFormat="1" applyBorder="1" applyAlignment="1">
      <alignment horizontal="center"/>
    </xf>
    <xf numFmtId="0" fontId="0" fillId="0" borderId="0" xfId="0" applyBorder="1"/>
    <xf numFmtId="20" fontId="4" fillId="0" borderId="50" xfId="0" applyNumberFormat="1" applyFont="1" applyBorder="1" applyAlignment="1">
      <alignment horizontal="left" vertical="center" shrinkToFit="1"/>
    </xf>
    <xf numFmtId="20" fontId="7" fillId="0" borderId="17" xfId="0" applyNumberFormat="1" applyFont="1" applyBorder="1"/>
    <xf numFmtId="20" fontId="7" fillId="0" borderId="18" xfId="0" applyNumberFormat="1" applyFont="1" applyBorder="1"/>
    <xf numFmtId="20" fontId="6" fillId="0" borderId="3" xfId="0" applyNumberFormat="1" applyFont="1" applyBorder="1" applyAlignment="1">
      <alignment horizontal="center" vertical="center"/>
    </xf>
    <xf numFmtId="0" fontId="29" fillId="3" borderId="30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top"/>
    </xf>
    <xf numFmtId="0" fontId="20" fillId="0" borderId="5" xfId="0" applyFont="1" applyBorder="1" applyAlignment="1">
      <alignment horizontal="right" vertical="top"/>
    </xf>
    <xf numFmtId="0" fontId="40" fillId="0" borderId="7" xfId="0" applyFont="1" applyBorder="1" applyAlignment="1">
      <alignment horizontal="center" vertical="center"/>
    </xf>
  </cellXfs>
  <cellStyles count="3">
    <cellStyle name="桁区切り 2" xfId="1" xr:uid="{7A6253BA-9CC2-4BE0-B37E-C5D0BB83BDF3}"/>
    <cellStyle name="標準" xfId="0" builtinId="0"/>
    <cellStyle name="標準_Sheet1" xfId="2" xr:uid="{97AE1CD0-3DF1-4F13-8171-1753C5EFC86B}"/>
  </cellStyles>
  <dxfs count="14">
    <dxf>
      <fill>
        <patternFill>
          <bgColor rgb="FFFFE79B"/>
        </patternFill>
      </fill>
    </dxf>
    <dxf>
      <fill>
        <patternFill>
          <bgColor rgb="FFC3DEB0"/>
        </patternFill>
      </fill>
    </dxf>
    <dxf>
      <fill>
        <patternFill>
          <bgColor rgb="FFDCC4EE"/>
        </patternFill>
      </fill>
    </dxf>
    <dxf>
      <fill>
        <patternFill>
          <bgColor rgb="FFFAE9A0"/>
        </patternFill>
      </fill>
    </dxf>
    <dxf>
      <fill>
        <patternFill>
          <bgColor rgb="FFA1ACFD"/>
        </patternFill>
      </fill>
    </dxf>
    <dxf>
      <fill>
        <patternFill>
          <bgColor rgb="FFFAE9A0"/>
        </patternFill>
      </fill>
    </dxf>
    <dxf>
      <fill>
        <patternFill>
          <bgColor rgb="FFEE82E6"/>
        </patternFill>
      </fill>
    </dxf>
    <dxf>
      <fill>
        <patternFill>
          <bgColor rgb="FFA1ACFD"/>
        </patternFill>
      </fill>
    </dxf>
    <dxf>
      <fill>
        <patternFill>
          <bgColor rgb="FFFFFF71"/>
        </patternFill>
      </fill>
    </dxf>
    <dxf>
      <fill>
        <patternFill>
          <bgColor rgb="FFFFFF71"/>
        </patternFill>
      </fill>
    </dxf>
    <dxf>
      <fill>
        <patternFill>
          <bgColor rgb="FFEE82E6"/>
        </patternFill>
      </fill>
    </dxf>
    <dxf>
      <fill>
        <patternFill>
          <bgColor theme="5" tint="0.79998168889431442"/>
        </patternFill>
      </fill>
    </dxf>
    <dxf>
      <fill>
        <patternFill>
          <bgColor rgb="FFF5B5F0"/>
        </patternFill>
      </fill>
    </dxf>
    <dxf>
      <fill>
        <patternFill>
          <bgColor rgb="FFFFFF71"/>
        </patternFill>
      </fill>
    </dxf>
  </dxfs>
  <tableStyles count="0" defaultTableStyle="TableStyleMedium2" defaultPivotStyle="PivotStyleLight16"/>
  <colors>
    <mruColors>
      <color rgb="FFF5B5F0"/>
      <color rgb="FFC3DEB0"/>
      <color rgb="FFFFE79B"/>
      <color rgb="FFFFEEB9"/>
      <color rgb="FFF8CCF5"/>
      <color rgb="FFA1ACFD"/>
      <color rgb="FFDCC4EE"/>
      <color rgb="FF7484FC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0</xdr:row>
      <xdr:rowOff>57150</xdr:rowOff>
    </xdr:from>
    <xdr:to>
      <xdr:col>16</xdr:col>
      <xdr:colOff>509059</xdr:colOff>
      <xdr:row>2</xdr:row>
      <xdr:rowOff>31749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20A4EB-8C79-44FD-BF38-6258199CB342}"/>
            </a:ext>
          </a:extLst>
        </xdr:cNvPr>
        <xdr:cNvSpPr txBox="1"/>
      </xdr:nvSpPr>
      <xdr:spPr>
        <a:xfrm>
          <a:off x="11534775" y="57150"/>
          <a:ext cx="994834" cy="317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資料１－２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4</xdr:row>
      <xdr:rowOff>28575</xdr:rowOff>
    </xdr:from>
    <xdr:to>
      <xdr:col>22</xdr:col>
      <xdr:colOff>152400</xdr:colOff>
      <xdr:row>29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17B855-3C54-4883-AE17-530483B045EA}"/>
            </a:ext>
          </a:extLst>
        </xdr:cNvPr>
        <xdr:cNvSpPr txBox="1"/>
      </xdr:nvSpPr>
      <xdr:spPr>
        <a:xfrm>
          <a:off x="7481888" y="676275"/>
          <a:ext cx="3186112" cy="3500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西部循環線と南部循環線の微調整が必要な箇所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１．南部</a:t>
          </a:r>
          <a:r>
            <a:rPr kumimoji="1" lang="en-US" altLang="ja-JP" sz="1100"/>
            <a:t>1</a:t>
          </a:r>
          <a:r>
            <a:rPr kumimoji="1" lang="ja-JP" altLang="en-US" sz="1100"/>
            <a:t>便がとみやど前に</a:t>
          </a:r>
          <a:r>
            <a:rPr kumimoji="1" lang="en-US" altLang="ja-JP" sz="1100"/>
            <a:t>8</a:t>
          </a:r>
          <a:r>
            <a:rPr kumimoji="1" lang="ja-JP" altLang="en-US" sz="1100"/>
            <a:t>：</a:t>
          </a:r>
          <a:r>
            <a:rPr kumimoji="1" lang="en-US" altLang="ja-JP" sz="1100"/>
            <a:t>44</a:t>
          </a:r>
          <a:r>
            <a:rPr kumimoji="1" lang="ja-JP" altLang="en-US" sz="1100"/>
            <a:t>着、西部</a:t>
          </a:r>
          <a:r>
            <a:rPr kumimoji="1" lang="en-US" altLang="ja-JP" sz="1100"/>
            <a:t>2</a:t>
          </a:r>
          <a:r>
            <a:rPr kumimoji="1" lang="ja-JP" altLang="en-US" sz="1100"/>
            <a:t>便がとみやど前に</a:t>
          </a:r>
          <a:r>
            <a:rPr kumimoji="1" lang="en-US" altLang="ja-JP" sz="1100"/>
            <a:t>8</a:t>
          </a:r>
          <a:r>
            <a:rPr kumimoji="1" lang="ja-JP" altLang="en-US" sz="1100"/>
            <a:t>：</a:t>
          </a:r>
          <a:r>
            <a:rPr kumimoji="1" lang="en-US" altLang="ja-JP" sz="1100"/>
            <a:t>46</a:t>
          </a:r>
          <a:r>
            <a:rPr kumimoji="1" lang="ja-JP" altLang="en-US" sz="1100"/>
            <a:t>着である。それぞれ中公と市役所へ回送するため、市道ですれ違うこととなる。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２．南部</a:t>
          </a:r>
          <a:r>
            <a:rPr kumimoji="1" lang="en-US" altLang="ja-JP" sz="1100"/>
            <a:t>2</a:t>
          </a:r>
          <a:r>
            <a:rPr kumimoji="1" lang="ja-JP" altLang="en-US" sz="1100"/>
            <a:t>便がとみやど前に</a:t>
          </a:r>
          <a:r>
            <a:rPr kumimoji="1" lang="en-US" altLang="ja-JP" sz="1100"/>
            <a:t>10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着、西部</a:t>
          </a:r>
          <a:r>
            <a:rPr kumimoji="1" lang="en-US" altLang="ja-JP" sz="1100"/>
            <a:t>3</a:t>
          </a:r>
          <a:r>
            <a:rPr kumimoji="1" lang="ja-JP" altLang="en-US" sz="1100"/>
            <a:t>便がとみやど前に</a:t>
          </a:r>
          <a:r>
            <a:rPr kumimoji="1" lang="en-US" altLang="ja-JP" sz="1100"/>
            <a:t>10</a:t>
          </a:r>
          <a:r>
            <a:rPr kumimoji="1" lang="ja-JP" altLang="en-US" sz="1100"/>
            <a:t>：</a:t>
          </a:r>
          <a:r>
            <a:rPr kumimoji="1" lang="en-US" altLang="ja-JP" sz="1100"/>
            <a:t>08</a:t>
          </a:r>
          <a:r>
            <a:rPr kumimoji="1" lang="ja-JP" altLang="en-US" sz="1100"/>
            <a:t>着である。南部</a:t>
          </a:r>
          <a:r>
            <a:rPr kumimoji="1" lang="en-US" altLang="ja-JP" sz="1100"/>
            <a:t>2</a:t>
          </a:r>
          <a:r>
            <a:rPr kumimoji="1" lang="ja-JP" altLang="en-US" sz="1100"/>
            <a:t>便は運行終了後に、西部</a:t>
          </a:r>
          <a:r>
            <a:rPr kumimoji="1" lang="en-US" altLang="ja-JP" sz="1100"/>
            <a:t>3</a:t>
          </a:r>
          <a:r>
            <a:rPr kumimoji="1" lang="ja-JP" altLang="en-US" sz="1100"/>
            <a:t>便が来る前にしんまち公園や市役所に移動する。混雑により遅れた際は市道ですれ違うこととなる。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３．南部</a:t>
          </a:r>
          <a:r>
            <a:rPr kumimoji="1" lang="en-US" altLang="ja-JP" sz="1100"/>
            <a:t>3</a:t>
          </a:r>
          <a:r>
            <a:rPr kumimoji="1" lang="ja-JP" altLang="en-US" sz="1100"/>
            <a:t>便がとみやど前に</a:t>
          </a:r>
          <a:r>
            <a:rPr kumimoji="1" lang="en-US" altLang="ja-JP" sz="1100"/>
            <a:t>11</a:t>
          </a:r>
          <a:r>
            <a:rPr kumimoji="1" lang="ja-JP" altLang="en-US" sz="1100"/>
            <a:t>：</a:t>
          </a:r>
          <a:r>
            <a:rPr kumimoji="1" lang="en-US" altLang="ja-JP" sz="1100"/>
            <a:t>44</a:t>
          </a:r>
          <a:r>
            <a:rPr kumimoji="1" lang="ja-JP" altLang="en-US" sz="1100"/>
            <a:t>着、南部</a:t>
          </a:r>
          <a:r>
            <a:rPr kumimoji="1" lang="en-US" altLang="ja-JP" sz="1100"/>
            <a:t>4</a:t>
          </a:r>
          <a:r>
            <a:rPr kumimoji="1" lang="ja-JP" altLang="en-US" sz="1100"/>
            <a:t>便がとみやど前</a:t>
          </a:r>
          <a:r>
            <a:rPr kumimoji="1" lang="en-US" altLang="ja-JP" sz="1100"/>
            <a:t>11</a:t>
          </a:r>
          <a:r>
            <a:rPr kumimoji="1" lang="ja-JP" altLang="en-US" sz="1100"/>
            <a:t>：</a:t>
          </a:r>
          <a:r>
            <a:rPr kumimoji="1" lang="en-US" altLang="ja-JP" sz="1100"/>
            <a:t>56</a:t>
          </a:r>
          <a:r>
            <a:rPr kumimoji="1" lang="ja-JP" altLang="en-US" sz="1100"/>
            <a:t>発、西部</a:t>
          </a:r>
          <a:r>
            <a:rPr kumimoji="1" lang="en-US" altLang="ja-JP" sz="1100"/>
            <a:t>4</a:t>
          </a:r>
          <a:r>
            <a:rPr kumimoji="1" lang="ja-JP" altLang="en-US" sz="1100"/>
            <a:t>便がとみやど前に</a:t>
          </a:r>
          <a:r>
            <a:rPr kumimoji="1" lang="en-US" altLang="ja-JP" sz="1100"/>
            <a:t>12</a:t>
          </a:r>
          <a:r>
            <a:rPr kumimoji="1" lang="ja-JP" altLang="en-US" sz="1100"/>
            <a:t>：</a:t>
          </a:r>
          <a:r>
            <a:rPr kumimoji="1" lang="en-US" altLang="ja-JP" sz="1100"/>
            <a:t>01</a:t>
          </a:r>
          <a:r>
            <a:rPr kumimoji="1" lang="ja-JP" altLang="en-US" sz="1100"/>
            <a:t>着である。南部</a:t>
          </a:r>
          <a:r>
            <a:rPr kumimoji="1" lang="en-US" altLang="ja-JP" sz="1100"/>
            <a:t>3</a:t>
          </a:r>
          <a:r>
            <a:rPr kumimoji="1" lang="ja-JP" altLang="en-US" sz="1100"/>
            <a:t>便が運行終了し市役所へ移動した後、南部</a:t>
          </a:r>
          <a:r>
            <a:rPr kumimoji="1" lang="en-US" altLang="ja-JP" sz="1100"/>
            <a:t>4</a:t>
          </a:r>
          <a:r>
            <a:rPr kumimoji="1" lang="ja-JP" altLang="en-US" sz="1100"/>
            <a:t>便はとみやど前に向かい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417633</xdr:colOff>
      <xdr:row>0</xdr:row>
      <xdr:rowOff>40297</xdr:rowOff>
    </xdr:from>
    <xdr:to>
      <xdr:col>15</xdr:col>
      <xdr:colOff>3662</xdr:colOff>
      <xdr:row>1</xdr:row>
      <xdr:rowOff>271096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13E2A6-6BB3-40CC-AD16-4581F50EF15E}"/>
            </a:ext>
          </a:extLst>
        </xdr:cNvPr>
        <xdr:cNvSpPr txBox="1"/>
      </xdr:nvSpPr>
      <xdr:spPr>
        <a:xfrm>
          <a:off x="6938595" y="40297"/>
          <a:ext cx="699721" cy="289414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269872</xdr:colOff>
      <xdr:row>0</xdr:row>
      <xdr:rowOff>153459</xdr:rowOff>
    </xdr:from>
    <xdr:to>
      <xdr:col>6</xdr:col>
      <xdr:colOff>576790</xdr:colOff>
      <xdr:row>3</xdr:row>
      <xdr:rowOff>21165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F3D04C-CE5D-445E-ACFF-46D928876923}"/>
            </a:ext>
          </a:extLst>
        </xdr:cNvPr>
        <xdr:cNvSpPr txBox="1"/>
      </xdr:nvSpPr>
      <xdr:spPr>
        <a:xfrm>
          <a:off x="4201581" y="153459"/>
          <a:ext cx="952501" cy="359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別紙５－１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501650</xdr:colOff>
      <xdr:row>39</xdr:row>
      <xdr:rowOff>120650</xdr:rowOff>
    </xdr:from>
    <xdr:to>
      <xdr:col>23</xdr:col>
      <xdr:colOff>520700</xdr:colOff>
      <xdr:row>41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2C991-3F5B-4DA0-AA2F-F8D9EB2B3B85}"/>
            </a:ext>
          </a:extLst>
        </xdr:cNvPr>
        <xdr:cNvSpPr txBox="1"/>
      </xdr:nvSpPr>
      <xdr:spPr>
        <a:xfrm>
          <a:off x="14963775" y="5708650"/>
          <a:ext cx="2066925" cy="59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市役所→ひより台二丁目までは穀田線を使う</a:t>
          </a:r>
        </a:p>
      </xdr:txBody>
    </xdr:sp>
    <xdr:clientData/>
  </xdr:twoCellAnchor>
  <xdr:twoCellAnchor>
    <xdr:from>
      <xdr:col>13</xdr:col>
      <xdr:colOff>52916</xdr:colOff>
      <xdr:row>0</xdr:row>
      <xdr:rowOff>74083</xdr:rowOff>
    </xdr:from>
    <xdr:to>
      <xdr:col>14</xdr:col>
      <xdr:colOff>359834</xdr:colOff>
      <xdr:row>2</xdr:row>
      <xdr:rowOff>52914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1A0A12-7339-4A20-8182-35084686B7CC}"/>
            </a:ext>
          </a:extLst>
        </xdr:cNvPr>
        <xdr:cNvSpPr txBox="1"/>
      </xdr:nvSpPr>
      <xdr:spPr>
        <a:xfrm>
          <a:off x="11154833" y="74083"/>
          <a:ext cx="994834" cy="3174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別紙５－３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440929</xdr:colOff>
      <xdr:row>0</xdr:row>
      <xdr:rowOff>81360</xdr:rowOff>
    </xdr:from>
    <xdr:to>
      <xdr:col>7</xdr:col>
      <xdr:colOff>595312</xdr:colOff>
      <xdr:row>2</xdr:row>
      <xdr:rowOff>49608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23BC81-4C28-43DD-927A-90A19029E906}"/>
            </a:ext>
          </a:extLst>
        </xdr:cNvPr>
        <xdr:cNvSpPr txBox="1"/>
      </xdr:nvSpPr>
      <xdr:spPr>
        <a:xfrm>
          <a:off x="5340352" y="81360"/>
          <a:ext cx="910429" cy="289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別紙５－４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255985</xdr:colOff>
      <xdr:row>0</xdr:row>
      <xdr:rowOff>59531</xdr:rowOff>
    </xdr:from>
    <xdr:to>
      <xdr:col>6</xdr:col>
      <xdr:colOff>571500</xdr:colOff>
      <xdr:row>2</xdr:row>
      <xdr:rowOff>43653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C987C-509D-4C5F-80BD-39F5F73AAF74}"/>
            </a:ext>
          </a:extLst>
        </xdr:cNvPr>
        <xdr:cNvSpPr txBox="1"/>
      </xdr:nvSpPr>
      <xdr:spPr>
        <a:xfrm>
          <a:off x="5048251" y="59531"/>
          <a:ext cx="1071562" cy="3055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別紙５ー５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254000</xdr:colOff>
      <xdr:row>0</xdr:row>
      <xdr:rowOff>95250</xdr:rowOff>
    </xdr:from>
    <xdr:to>
      <xdr:col>12</xdr:col>
      <xdr:colOff>560917</xdr:colOff>
      <xdr:row>2</xdr:row>
      <xdr:rowOff>74083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3FF321-AD5C-46AE-87B4-87253ADFC848}"/>
            </a:ext>
          </a:extLst>
        </xdr:cNvPr>
        <xdr:cNvSpPr txBox="1"/>
      </xdr:nvSpPr>
      <xdr:spPr>
        <a:xfrm>
          <a:off x="5503333" y="95250"/>
          <a:ext cx="994834" cy="31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別紙５－６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433915</xdr:colOff>
      <xdr:row>1</xdr:row>
      <xdr:rowOff>26458</xdr:rowOff>
    </xdr:from>
    <xdr:to>
      <xdr:col>10</xdr:col>
      <xdr:colOff>89958</xdr:colOff>
      <xdr:row>3</xdr:row>
      <xdr:rowOff>58206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9DA04C-F7E6-44AC-89C8-34C8F3393F34}"/>
            </a:ext>
          </a:extLst>
        </xdr:cNvPr>
        <xdr:cNvSpPr txBox="1"/>
      </xdr:nvSpPr>
      <xdr:spPr>
        <a:xfrm>
          <a:off x="5963707" y="190500"/>
          <a:ext cx="952501" cy="359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別紙５－７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51FD-E220-4576-AF6F-210A318B26DA}">
  <sheetPr>
    <pageSetUpPr fitToPage="1"/>
  </sheetPr>
  <dimension ref="A4:S36"/>
  <sheetViews>
    <sheetView view="pageBreakPreview" zoomScaleNormal="100" zoomScaleSheetLayoutView="100" workbookViewId="0">
      <selection activeCell="F3" sqref="F3"/>
    </sheetView>
  </sheetViews>
  <sheetFormatPr defaultRowHeight="13.5" x14ac:dyDescent="0.15"/>
  <cols>
    <col min="1" max="1" width="24.875" bestFit="1" customWidth="1"/>
    <col min="7" max="8" width="9.125" hidden="1" customWidth="1"/>
    <col min="10" max="10" width="24.875" bestFit="1" customWidth="1"/>
    <col min="18" max="18" width="9" customWidth="1"/>
  </cols>
  <sheetData>
    <row r="4" spans="1:19" x14ac:dyDescent="0.15">
      <c r="A4" s="123" t="s">
        <v>226</v>
      </c>
      <c r="B4" s="74" t="s">
        <v>183</v>
      </c>
      <c r="C4" s="74" t="s">
        <v>184</v>
      </c>
      <c r="D4" s="74" t="s">
        <v>186</v>
      </c>
      <c r="E4" s="74" t="s">
        <v>118</v>
      </c>
      <c r="F4" s="74" t="s">
        <v>205</v>
      </c>
      <c r="G4" t="s">
        <v>173</v>
      </c>
      <c r="J4" s="124" t="s">
        <v>409</v>
      </c>
      <c r="K4" s="74" t="s">
        <v>199</v>
      </c>
      <c r="L4" s="74" t="s">
        <v>184</v>
      </c>
      <c r="M4" s="74" t="s">
        <v>186</v>
      </c>
      <c r="N4" s="74" t="s">
        <v>187</v>
      </c>
      <c r="O4" s="74" t="s">
        <v>188</v>
      </c>
      <c r="P4" s="74" t="s">
        <v>189</v>
      </c>
      <c r="Q4" s="74" t="s">
        <v>207</v>
      </c>
      <c r="S4">
        <v>15</v>
      </c>
    </row>
    <row r="5" spans="1:19" x14ac:dyDescent="0.15">
      <c r="A5" s="87" t="s">
        <v>0</v>
      </c>
      <c r="B5" s="2"/>
      <c r="C5" s="3"/>
      <c r="D5" s="3">
        <v>0.44444444444444442</v>
      </c>
      <c r="E5" s="3">
        <v>0.5625</v>
      </c>
      <c r="F5" s="3">
        <v>0.65277777777777779</v>
      </c>
      <c r="G5" s="72">
        <v>0.67361111111111116</v>
      </c>
      <c r="H5" s="14">
        <v>6.9444444444444447E-4</v>
      </c>
      <c r="J5" s="92" t="s">
        <v>70</v>
      </c>
      <c r="K5" s="93">
        <v>0.3888888888888889</v>
      </c>
      <c r="L5" s="93">
        <v>0.4826388888888889</v>
      </c>
      <c r="M5" s="93">
        <v>0.52430555555555558</v>
      </c>
      <c r="N5" s="93">
        <v>0.59027777777777779</v>
      </c>
      <c r="O5" s="93">
        <v>0.64583333333333337</v>
      </c>
      <c r="P5" s="94">
        <v>0.69791666666666663</v>
      </c>
      <c r="Q5" s="94">
        <v>0.72916666666666663</v>
      </c>
      <c r="R5" s="14">
        <v>1.3888888888888889E-3</v>
      </c>
    </row>
    <row r="6" spans="1:19" x14ac:dyDescent="0.15">
      <c r="A6" s="8" t="s">
        <v>3</v>
      </c>
      <c r="B6" s="9"/>
      <c r="C6" s="10"/>
      <c r="D6" s="10">
        <f t="shared" ref="D6:D34" si="0">D5+H5</f>
        <v>0.44513888888888886</v>
      </c>
      <c r="E6" s="10">
        <f t="shared" ref="E6:E34" si="1">E5+H5</f>
        <v>0.56319444444444444</v>
      </c>
      <c r="F6" s="10">
        <f t="shared" ref="F6:F34" si="2">F5+H5</f>
        <v>0.65347222222222223</v>
      </c>
      <c r="G6" s="72">
        <f>G5+H5</f>
        <v>0.6743055555555556</v>
      </c>
      <c r="H6" s="14">
        <v>2.0833333333333333E-3</v>
      </c>
      <c r="J6" s="88" t="s">
        <v>68</v>
      </c>
      <c r="K6" s="99">
        <f t="shared" ref="K6:K15" si="3">K5+R5</f>
        <v>0.39027777777777778</v>
      </c>
      <c r="L6" s="80">
        <f t="shared" ref="L6:L36" si="4">L5+R5</f>
        <v>0.48402777777777778</v>
      </c>
      <c r="M6" s="80">
        <f t="shared" ref="M6:M36" si="5">M5+R5</f>
        <v>0.52569444444444446</v>
      </c>
      <c r="N6" s="80">
        <f t="shared" ref="N6:N36" si="6">N5+R5</f>
        <v>0.59166666666666667</v>
      </c>
      <c r="O6" s="80">
        <f t="shared" ref="O6:O36" si="7">O5+R5</f>
        <v>0.64722222222222225</v>
      </c>
      <c r="P6" s="80">
        <f>P5+R5</f>
        <v>0.69930555555555551</v>
      </c>
      <c r="Q6" s="90">
        <f>Q5+R5</f>
        <v>0.73055555555555551</v>
      </c>
      <c r="R6" s="14">
        <v>1.3888888888888889E-3</v>
      </c>
    </row>
    <row r="7" spans="1:19" x14ac:dyDescent="0.15">
      <c r="A7" s="6" t="s">
        <v>56</v>
      </c>
      <c r="B7" s="9"/>
      <c r="C7" s="10"/>
      <c r="D7" s="10">
        <f t="shared" si="0"/>
        <v>0.44722222222222219</v>
      </c>
      <c r="E7" s="10">
        <f t="shared" si="1"/>
        <v>0.56527777777777777</v>
      </c>
      <c r="F7" s="10">
        <f t="shared" si="2"/>
        <v>0.65555555555555556</v>
      </c>
      <c r="G7" s="72">
        <f t="shared" ref="G7:G33" si="8">G6+H6</f>
        <v>0.67638888888888893</v>
      </c>
      <c r="H7" s="14">
        <v>6.9444444444444447E-4</v>
      </c>
      <c r="J7" s="88" t="s">
        <v>69</v>
      </c>
      <c r="K7" s="99">
        <f t="shared" si="3"/>
        <v>0.39166666666666666</v>
      </c>
      <c r="L7" s="80">
        <f t="shared" si="4"/>
        <v>0.48541666666666666</v>
      </c>
      <c r="M7" s="80">
        <f t="shared" si="5"/>
        <v>0.52708333333333335</v>
      </c>
      <c r="N7" s="80">
        <f t="shared" si="6"/>
        <v>0.59305555555555556</v>
      </c>
      <c r="O7" s="80">
        <f t="shared" si="7"/>
        <v>0.64861111111111114</v>
      </c>
      <c r="P7" s="90">
        <f t="shared" ref="P7:P31" si="9">P6+R6</f>
        <v>0.7006944444444444</v>
      </c>
      <c r="Q7" s="90">
        <f t="shared" ref="Q7:Q32" si="10">Q6+R6</f>
        <v>0.7319444444444444</v>
      </c>
      <c r="R7" s="14">
        <v>1.3888888888888889E-3</v>
      </c>
    </row>
    <row r="8" spans="1:19" x14ac:dyDescent="0.15">
      <c r="A8" s="6" t="s">
        <v>55</v>
      </c>
      <c r="B8" s="7"/>
      <c r="C8" s="10"/>
      <c r="D8" s="10">
        <f t="shared" si="0"/>
        <v>0.44791666666666663</v>
      </c>
      <c r="E8" s="7">
        <f t="shared" si="1"/>
        <v>0.56597222222222221</v>
      </c>
      <c r="F8" s="10">
        <f t="shared" si="2"/>
        <v>0.65625</v>
      </c>
      <c r="G8" s="72">
        <f t="shared" si="8"/>
        <v>0.67708333333333337</v>
      </c>
      <c r="H8" s="14">
        <v>6.9444444444444447E-4</v>
      </c>
      <c r="J8" s="88" t="s">
        <v>224</v>
      </c>
      <c r="K8" s="99">
        <f t="shared" si="3"/>
        <v>0.39305555555555555</v>
      </c>
      <c r="L8" s="80">
        <f t="shared" si="4"/>
        <v>0.48680555555555555</v>
      </c>
      <c r="M8" s="80">
        <f>M7+R7</f>
        <v>0.52847222222222223</v>
      </c>
      <c r="N8" s="80">
        <f t="shared" si="6"/>
        <v>0.59444444444444444</v>
      </c>
      <c r="O8" s="80">
        <f>O7+R7</f>
        <v>0.65</v>
      </c>
      <c r="P8" s="90">
        <f t="shared" si="9"/>
        <v>0.70208333333333328</v>
      </c>
      <c r="Q8" s="90">
        <f t="shared" si="10"/>
        <v>0.73333333333333328</v>
      </c>
      <c r="R8" s="14">
        <v>1.3888888888888889E-3</v>
      </c>
    </row>
    <row r="9" spans="1:19" x14ac:dyDescent="0.15">
      <c r="A9" s="6" t="s">
        <v>66</v>
      </c>
      <c r="B9" s="7"/>
      <c r="C9" s="10"/>
      <c r="D9" s="10">
        <f t="shared" si="0"/>
        <v>0.44861111111111107</v>
      </c>
      <c r="E9" s="7">
        <f t="shared" si="1"/>
        <v>0.56666666666666665</v>
      </c>
      <c r="F9" s="10">
        <f t="shared" si="2"/>
        <v>0.65694444444444444</v>
      </c>
      <c r="G9" s="72">
        <f t="shared" si="8"/>
        <v>0.67777777777777781</v>
      </c>
      <c r="H9" s="14">
        <v>6.9444444444444447E-4</v>
      </c>
      <c r="J9" s="88" t="s">
        <v>208</v>
      </c>
      <c r="K9" s="99">
        <f t="shared" si="3"/>
        <v>0.39444444444444443</v>
      </c>
      <c r="L9" s="80">
        <f t="shared" si="4"/>
        <v>0.48819444444444443</v>
      </c>
      <c r="M9" s="80">
        <f t="shared" ref="M9:M11" si="11">M8+R8</f>
        <v>0.52986111111111112</v>
      </c>
      <c r="N9" s="80">
        <f t="shared" si="6"/>
        <v>0.59583333333333333</v>
      </c>
      <c r="O9" s="80">
        <f t="shared" ref="O9:O12" si="12">O8+R8</f>
        <v>0.65138888888888891</v>
      </c>
      <c r="P9" s="90">
        <f t="shared" si="9"/>
        <v>0.70347222222222217</v>
      </c>
      <c r="Q9" s="90">
        <f t="shared" si="10"/>
        <v>0.73472222222222217</v>
      </c>
      <c r="R9" s="14">
        <v>6.9444444444444447E-4</v>
      </c>
    </row>
    <row r="10" spans="1:19" x14ac:dyDescent="0.15">
      <c r="A10" s="6" t="s">
        <v>14</v>
      </c>
      <c r="B10" s="7"/>
      <c r="C10" s="10"/>
      <c r="D10" s="10">
        <f t="shared" si="0"/>
        <v>0.44930555555555551</v>
      </c>
      <c r="E10" s="7">
        <f t="shared" si="1"/>
        <v>0.56736111111111109</v>
      </c>
      <c r="F10" s="10">
        <f t="shared" si="2"/>
        <v>0.65763888888888888</v>
      </c>
      <c r="G10" s="72">
        <f t="shared" si="8"/>
        <v>0.67847222222222225</v>
      </c>
      <c r="H10" s="14">
        <v>1.3888888888888889E-3</v>
      </c>
      <c r="J10" s="88" t="s">
        <v>209</v>
      </c>
      <c r="K10" s="99">
        <f t="shared" si="3"/>
        <v>0.39513888888888887</v>
      </c>
      <c r="L10" s="80">
        <f t="shared" si="4"/>
        <v>0.48888888888888887</v>
      </c>
      <c r="M10" s="80">
        <f t="shared" si="11"/>
        <v>0.53055555555555556</v>
      </c>
      <c r="N10" s="80">
        <f t="shared" si="6"/>
        <v>0.59652777777777777</v>
      </c>
      <c r="O10" s="80">
        <f t="shared" si="12"/>
        <v>0.65208333333333335</v>
      </c>
      <c r="P10" s="90">
        <f t="shared" si="9"/>
        <v>0.70416666666666661</v>
      </c>
      <c r="Q10" s="90">
        <f t="shared" si="10"/>
        <v>0.73541666666666661</v>
      </c>
      <c r="R10" s="14">
        <v>6.9444444444444447E-4</v>
      </c>
    </row>
    <row r="11" spans="1:19" x14ac:dyDescent="0.15">
      <c r="A11" s="6" t="s">
        <v>167</v>
      </c>
      <c r="B11" s="386">
        <v>0.3215277777777778</v>
      </c>
      <c r="C11" s="10">
        <v>0.37847222222222221</v>
      </c>
      <c r="D11" s="10">
        <f t="shared" si="0"/>
        <v>0.4506944444444444</v>
      </c>
      <c r="E11" s="7">
        <f t="shared" si="1"/>
        <v>0.56874999999999998</v>
      </c>
      <c r="F11" s="10">
        <f t="shared" si="2"/>
        <v>0.65902777777777777</v>
      </c>
      <c r="G11" s="72">
        <f t="shared" si="8"/>
        <v>0.67986111111111114</v>
      </c>
      <c r="H11" s="14">
        <v>1.3888888888888889E-3</v>
      </c>
      <c r="J11" s="88" t="s">
        <v>210</v>
      </c>
      <c r="K11" s="99">
        <f t="shared" si="3"/>
        <v>0.39583333333333331</v>
      </c>
      <c r="L11" s="80">
        <f t="shared" si="4"/>
        <v>0.48958333333333331</v>
      </c>
      <c r="M11" s="80">
        <f t="shared" si="11"/>
        <v>0.53125</v>
      </c>
      <c r="N11" s="80">
        <f t="shared" si="6"/>
        <v>0.59722222222222221</v>
      </c>
      <c r="O11" s="80">
        <f t="shared" si="12"/>
        <v>0.65277777777777779</v>
      </c>
      <c r="P11" s="90">
        <f t="shared" si="9"/>
        <v>0.70486111111111105</v>
      </c>
      <c r="Q11" s="90">
        <f t="shared" si="10"/>
        <v>0.73611111111111105</v>
      </c>
      <c r="R11" s="14">
        <v>1.3888888888888889E-3</v>
      </c>
    </row>
    <row r="12" spans="1:19" x14ac:dyDescent="0.15">
      <c r="A12" s="6" t="s">
        <v>4</v>
      </c>
      <c r="B12" s="386">
        <f>B11+H11</f>
        <v>0.32291666666666669</v>
      </c>
      <c r="C12" s="10">
        <f t="shared" ref="C12:C34" si="13">C11+H11</f>
        <v>0.37986111111111109</v>
      </c>
      <c r="D12" s="10">
        <f t="shared" si="0"/>
        <v>0.45208333333333328</v>
      </c>
      <c r="E12" s="7">
        <f t="shared" si="1"/>
        <v>0.57013888888888886</v>
      </c>
      <c r="F12" s="10">
        <f t="shared" si="2"/>
        <v>0.66041666666666665</v>
      </c>
      <c r="G12" s="72">
        <f t="shared" si="8"/>
        <v>0.68125000000000002</v>
      </c>
      <c r="H12" s="14">
        <v>1.3888888888888889E-3</v>
      </c>
      <c r="J12" s="88" t="s">
        <v>69</v>
      </c>
      <c r="K12" s="99">
        <f t="shared" si="3"/>
        <v>0.3972222222222222</v>
      </c>
      <c r="L12" s="80">
        <f t="shared" si="4"/>
        <v>0.4909722222222222</v>
      </c>
      <c r="M12" s="80">
        <f>M11+R11</f>
        <v>0.53263888888888888</v>
      </c>
      <c r="N12" s="80">
        <f t="shared" si="6"/>
        <v>0.59861111111111109</v>
      </c>
      <c r="O12" s="80">
        <f t="shared" si="12"/>
        <v>0.65416666666666667</v>
      </c>
      <c r="P12" s="90">
        <f t="shared" si="9"/>
        <v>0.70624999999999993</v>
      </c>
      <c r="Q12" s="90">
        <f t="shared" si="10"/>
        <v>0.73749999999999993</v>
      </c>
      <c r="R12" s="14">
        <v>1.3888888888888889E-3</v>
      </c>
    </row>
    <row r="13" spans="1:19" x14ac:dyDescent="0.15">
      <c r="A13" s="8" t="s">
        <v>8</v>
      </c>
      <c r="B13" s="386">
        <f>B12+H12</f>
        <v>0.32430555555555557</v>
      </c>
      <c r="C13" s="10">
        <f t="shared" si="13"/>
        <v>0.38124999999999998</v>
      </c>
      <c r="D13" s="10">
        <f t="shared" si="0"/>
        <v>0.45347222222222217</v>
      </c>
      <c r="E13" s="7">
        <f t="shared" si="1"/>
        <v>0.57152777777777775</v>
      </c>
      <c r="F13" s="10">
        <f t="shared" si="2"/>
        <v>0.66180555555555554</v>
      </c>
      <c r="G13" s="72">
        <f t="shared" si="8"/>
        <v>0.68263888888888891</v>
      </c>
      <c r="H13" s="14">
        <v>2.0833333333333333E-3</v>
      </c>
      <c r="J13" s="88" t="s">
        <v>71</v>
      </c>
      <c r="K13" s="99">
        <f t="shared" si="3"/>
        <v>0.39861111111111108</v>
      </c>
      <c r="L13" s="80">
        <f t="shared" si="4"/>
        <v>0.49236111111111108</v>
      </c>
      <c r="M13" s="80">
        <f>M12+R12</f>
        <v>0.53402777777777777</v>
      </c>
      <c r="N13" s="80">
        <f t="shared" si="6"/>
        <v>0.6</v>
      </c>
      <c r="O13" s="80">
        <f t="shared" si="7"/>
        <v>0.65555555555555556</v>
      </c>
      <c r="P13" s="90">
        <f t="shared" si="9"/>
        <v>0.70763888888888882</v>
      </c>
      <c r="Q13" s="90">
        <f t="shared" si="10"/>
        <v>0.73888888888888882</v>
      </c>
      <c r="R13" s="14">
        <v>2.0833333333333333E-3</v>
      </c>
    </row>
    <row r="14" spans="1:19" x14ac:dyDescent="0.15">
      <c r="A14" s="8" t="s">
        <v>10</v>
      </c>
      <c r="B14" s="386">
        <v>0.32569444444444445</v>
      </c>
      <c r="C14" s="10">
        <f t="shared" si="13"/>
        <v>0.3833333333333333</v>
      </c>
      <c r="D14" s="10">
        <f t="shared" si="0"/>
        <v>0.45555555555555549</v>
      </c>
      <c r="E14" s="7">
        <f t="shared" si="1"/>
        <v>0.57361111111111107</v>
      </c>
      <c r="F14" s="10">
        <f t="shared" si="2"/>
        <v>0.66388888888888886</v>
      </c>
      <c r="G14" s="72">
        <f t="shared" si="8"/>
        <v>0.68472222222222223</v>
      </c>
      <c r="H14" s="14">
        <v>6.9444444444444447E-4</v>
      </c>
      <c r="J14" s="88" t="s">
        <v>212</v>
      </c>
      <c r="K14" s="99">
        <f t="shared" si="3"/>
        <v>0.40069444444444441</v>
      </c>
      <c r="L14" s="80">
        <f t="shared" si="4"/>
        <v>0.49444444444444441</v>
      </c>
      <c r="M14" s="80">
        <f t="shared" si="5"/>
        <v>0.53611111111111109</v>
      </c>
      <c r="N14" s="80">
        <f t="shared" si="6"/>
        <v>0.6020833333333333</v>
      </c>
      <c r="O14" s="80">
        <f>O13+R13</f>
        <v>0.65763888888888888</v>
      </c>
      <c r="P14" s="90">
        <f t="shared" si="9"/>
        <v>0.70972222222222214</v>
      </c>
      <c r="Q14" s="90">
        <f t="shared" si="10"/>
        <v>0.74097222222222214</v>
      </c>
      <c r="R14" s="14">
        <v>6.9444444444444447E-4</v>
      </c>
    </row>
    <row r="15" spans="1:19" x14ac:dyDescent="0.15">
      <c r="A15" s="8" t="s">
        <v>13</v>
      </c>
      <c r="B15" s="386">
        <f>B14+H14</f>
        <v>0.3263888888888889</v>
      </c>
      <c r="C15" s="10">
        <f t="shared" si="13"/>
        <v>0.38402777777777775</v>
      </c>
      <c r="D15" s="10">
        <f t="shared" si="0"/>
        <v>0.45624999999999993</v>
      </c>
      <c r="E15" s="7">
        <f t="shared" si="1"/>
        <v>0.57430555555555551</v>
      </c>
      <c r="F15" s="10">
        <f t="shared" si="2"/>
        <v>0.6645833333333333</v>
      </c>
      <c r="G15" s="72">
        <f t="shared" si="8"/>
        <v>0.68541666666666667</v>
      </c>
      <c r="H15" s="14">
        <v>6.9444444444444447E-4</v>
      </c>
      <c r="J15" s="88" t="s">
        <v>213</v>
      </c>
      <c r="K15" s="80">
        <f t="shared" si="3"/>
        <v>0.40138888888888885</v>
      </c>
      <c r="L15" s="80">
        <f t="shared" si="4"/>
        <v>0.49513888888888885</v>
      </c>
      <c r="M15" s="80">
        <f t="shared" si="5"/>
        <v>0.53680555555555554</v>
      </c>
      <c r="N15" s="80">
        <f t="shared" si="6"/>
        <v>0.60277777777777775</v>
      </c>
      <c r="O15" s="80">
        <f t="shared" si="7"/>
        <v>0.65833333333333333</v>
      </c>
      <c r="P15" s="90">
        <f t="shared" si="9"/>
        <v>0.71041666666666659</v>
      </c>
      <c r="Q15" s="90">
        <f t="shared" si="10"/>
        <v>0.74166666666666659</v>
      </c>
      <c r="R15" s="14">
        <v>0</v>
      </c>
    </row>
    <row r="16" spans="1:19" x14ac:dyDescent="0.15">
      <c r="A16" s="8" t="s">
        <v>16</v>
      </c>
      <c r="B16" s="386">
        <f>B15+H15</f>
        <v>0.32708333333333334</v>
      </c>
      <c r="C16" s="10">
        <f t="shared" si="13"/>
        <v>0.38472222222222219</v>
      </c>
      <c r="D16" s="10">
        <f t="shared" si="0"/>
        <v>0.45694444444444438</v>
      </c>
      <c r="E16" s="7">
        <f t="shared" si="1"/>
        <v>0.57499999999999996</v>
      </c>
      <c r="F16" s="10">
        <f t="shared" si="2"/>
        <v>0.66527777777777775</v>
      </c>
      <c r="G16" s="72">
        <f t="shared" si="8"/>
        <v>0.68611111111111112</v>
      </c>
      <c r="H16" s="14">
        <v>2.0833333333333333E-3</v>
      </c>
      <c r="J16" s="88" t="s">
        <v>214</v>
      </c>
      <c r="K16" s="80">
        <f t="shared" ref="K16:K36" si="14">K15+R15</f>
        <v>0.40138888888888885</v>
      </c>
      <c r="L16" s="80">
        <f t="shared" si="4"/>
        <v>0.49513888888888885</v>
      </c>
      <c r="M16" s="80">
        <f t="shared" si="5"/>
        <v>0.53680555555555554</v>
      </c>
      <c r="N16" s="80">
        <f t="shared" si="6"/>
        <v>0.60277777777777775</v>
      </c>
      <c r="O16" s="80">
        <f t="shared" si="7"/>
        <v>0.65833333333333333</v>
      </c>
      <c r="P16" s="90">
        <f t="shared" si="9"/>
        <v>0.71041666666666659</v>
      </c>
      <c r="Q16" s="90">
        <f t="shared" si="10"/>
        <v>0.74166666666666659</v>
      </c>
      <c r="R16" s="14">
        <v>6.9444444444444447E-4</v>
      </c>
    </row>
    <row r="17" spans="1:18" x14ac:dyDescent="0.15">
      <c r="A17" s="8" t="s">
        <v>18</v>
      </c>
      <c r="B17" s="386">
        <v>0.3298611111111111</v>
      </c>
      <c r="C17" s="10">
        <f t="shared" si="13"/>
        <v>0.38680555555555551</v>
      </c>
      <c r="D17" s="10">
        <f t="shared" si="0"/>
        <v>0.4590277777777777</v>
      </c>
      <c r="E17" s="7">
        <f t="shared" si="1"/>
        <v>0.57708333333333328</v>
      </c>
      <c r="F17" s="10">
        <f t="shared" si="2"/>
        <v>0.66736111111111107</v>
      </c>
      <c r="G17" s="72">
        <f t="shared" si="8"/>
        <v>0.68819444444444444</v>
      </c>
      <c r="H17" s="14">
        <v>6.9444444444444447E-4</v>
      </c>
      <c r="J17" s="88" t="s">
        <v>215</v>
      </c>
      <c r="K17" s="80">
        <f t="shared" si="14"/>
        <v>0.40208333333333329</v>
      </c>
      <c r="L17" s="80">
        <f t="shared" si="4"/>
        <v>0.49583333333333329</v>
      </c>
      <c r="M17" s="80">
        <f t="shared" si="5"/>
        <v>0.53749999999999998</v>
      </c>
      <c r="N17" s="80">
        <f t="shared" si="6"/>
        <v>0.60347222222222219</v>
      </c>
      <c r="O17" s="80">
        <f t="shared" si="7"/>
        <v>0.65902777777777777</v>
      </c>
      <c r="P17" s="90">
        <f t="shared" si="9"/>
        <v>0.71111111111111103</v>
      </c>
      <c r="Q17" s="90">
        <f t="shared" si="10"/>
        <v>0.74236111111111103</v>
      </c>
      <c r="R17" s="14">
        <v>2.7777777777777779E-3</v>
      </c>
    </row>
    <row r="18" spans="1:18" x14ac:dyDescent="0.15">
      <c r="A18" s="8" t="s">
        <v>20</v>
      </c>
      <c r="B18" s="386">
        <f t="shared" ref="B18:B25" si="15">B17+H17</f>
        <v>0.33055555555555555</v>
      </c>
      <c r="C18" s="10">
        <f t="shared" si="13"/>
        <v>0.38749999999999996</v>
      </c>
      <c r="D18" s="10">
        <f t="shared" si="0"/>
        <v>0.45972222222222214</v>
      </c>
      <c r="E18" s="7">
        <f t="shared" si="1"/>
        <v>0.57777777777777772</v>
      </c>
      <c r="F18" s="10">
        <f t="shared" si="2"/>
        <v>0.66805555555555551</v>
      </c>
      <c r="G18" s="72">
        <f t="shared" si="8"/>
        <v>0.68888888888888888</v>
      </c>
      <c r="H18" s="14">
        <v>6.9444444444444447E-4</v>
      </c>
      <c r="J18" s="88" t="s">
        <v>90</v>
      </c>
      <c r="K18" s="80">
        <f t="shared" si="14"/>
        <v>0.40486111111111106</v>
      </c>
      <c r="L18" s="80">
        <f t="shared" si="4"/>
        <v>0.49861111111111106</v>
      </c>
      <c r="M18" s="80">
        <f t="shared" si="5"/>
        <v>0.54027777777777775</v>
      </c>
      <c r="N18" s="80">
        <f t="shared" si="6"/>
        <v>0.60624999999999996</v>
      </c>
      <c r="O18" s="80">
        <f t="shared" si="7"/>
        <v>0.66180555555555554</v>
      </c>
      <c r="P18" s="90">
        <f t="shared" si="9"/>
        <v>0.7138888888888888</v>
      </c>
      <c r="Q18" s="90">
        <f t="shared" si="10"/>
        <v>0.7451388888888888</v>
      </c>
      <c r="R18" s="14">
        <v>6.9444444444444447E-4</v>
      </c>
    </row>
    <row r="19" spans="1:18" x14ac:dyDescent="0.15">
      <c r="A19" s="8" t="s">
        <v>23</v>
      </c>
      <c r="B19" s="386">
        <f t="shared" si="15"/>
        <v>0.33124999999999999</v>
      </c>
      <c r="C19" s="10">
        <f t="shared" si="13"/>
        <v>0.3881944444444444</v>
      </c>
      <c r="D19" s="10">
        <f t="shared" si="0"/>
        <v>0.46041666666666659</v>
      </c>
      <c r="E19" s="7">
        <f t="shared" si="1"/>
        <v>0.57847222222222217</v>
      </c>
      <c r="F19" s="10">
        <f t="shared" si="2"/>
        <v>0.66874999999999996</v>
      </c>
      <c r="G19" s="72">
        <f t="shared" si="8"/>
        <v>0.68958333333333333</v>
      </c>
      <c r="H19" s="14">
        <v>6.9444444444444447E-4</v>
      </c>
      <c r="J19" s="88" t="s">
        <v>91</v>
      </c>
      <c r="K19" s="80">
        <f t="shared" si="14"/>
        <v>0.4055555555555555</v>
      </c>
      <c r="L19" s="80">
        <f t="shared" si="4"/>
        <v>0.4993055555555555</v>
      </c>
      <c r="M19" s="80">
        <f t="shared" si="5"/>
        <v>0.54097222222222219</v>
      </c>
      <c r="N19" s="80">
        <f t="shared" si="6"/>
        <v>0.6069444444444444</v>
      </c>
      <c r="O19" s="80">
        <f t="shared" si="7"/>
        <v>0.66249999999999998</v>
      </c>
      <c r="P19" s="90">
        <f t="shared" si="9"/>
        <v>0.71458333333333324</v>
      </c>
      <c r="Q19" s="90">
        <f t="shared" si="10"/>
        <v>0.74583333333333324</v>
      </c>
      <c r="R19" s="14">
        <v>6.9444444444444447E-4</v>
      </c>
    </row>
    <row r="20" spans="1:18" x14ac:dyDescent="0.15">
      <c r="A20" s="8" t="s">
        <v>113</v>
      </c>
      <c r="B20" s="386">
        <f t="shared" si="15"/>
        <v>0.33194444444444443</v>
      </c>
      <c r="C20" s="10">
        <f t="shared" si="13"/>
        <v>0.38888888888888884</v>
      </c>
      <c r="D20" s="10">
        <f t="shared" si="0"/>
        <v>0.46111111111111103</v>
      </c>
      <c r="E20" s="7">
        <f t="shared" si="1"/>
        <v>0.57916666666666661</v>
      </c>
      <c r="F20" s="10">
        <f t="shared" si="2"/>
        <v>0.6694444444444444</v>
      </c>
      <c r="G20" s="72">
        <f t="shared" si="8"/>
        <v>0.69027777777777777</v>
      </c>
      <c r="H20" s="14">
        <v>6.9444444444444447E-4</v>
      </c>
      <c r="J20" s="88" t="s">
        <v>92</v>
      </c>
      <c r="K20" s="80">
        <f t="shared" si="14"/>
        <v>0.40624999999999994</v>
      </c>
      <c r="L20" s="80">
        <f t="shared" si="4"/>
        <v>0.49999999999999994</v>
      </c>
      <c r="M20" s="80">
        <f t="shared" si="5"/>
        <v>0.54166666666666663</v>
      </c>
      <c r="N20" s="80">
        <f t="shared" si="6"/>
        <v>0.60763888888888884</v>
      </c>
      <c r="O20" s="80">
        <f t="shared" si="7"/>
        <v>0.66319444444444442</v>
      </c>
      <c r="P20" s="90">
        <f t="shared" si="9"/>
        <v>0.71527777777777768</v>
      </c>
      <c r="Q20" s="90">
        <f t="shared" si="10"/>
        <v>0.74652777777777768</v>
      </c>
      <c r="R20" s="14">
        <v>6.9444444444444447E-4</v>
      </c>
    </row>
    <row r="21" spans="1:18" x14ac:dyDescent="0.15">
      <c r="A21" s="8" t="s">
        <v>25</v>
      </c>
      <c r="B21" s="386">
        <f t="shared" si="15"/>
        <v>0.33263888888888887</v>
      </c>
      <c r="C21" s="10">
        <f t="shared" si="13"/>
        <v>0.38958333333333328</v>
      </c>
      <c r="D21" s="10">
        <f t="shared" si="0"/>
        <v>0.46180555555555547</v>
      </c>
      <c r="E21" s="7">
        <f t="shared" si="1"/>
        <v>0.57986111111111105</v>
      </c>
      <c r="F21" s="10">
        <f t="shared" si="2"/>
        <v>0.67013888888888884</v>
      </c>
      <c r="G21" s="72">
        <f t="shared" si="8"/>
        <v>0.69097222222222221</v>
      </c>
      <c r="H21" s="14">
        <v>6.9444444444444447E-4</v>
      </c>
      <c r="J21" s="88" t="s">
        <v>93</v>
      </c>
      <c r="K21" s="80">
        <f t="shared" si="14"/>
        <v>0.40694444444444439</v>
      </c>
      <c r="L21" s="80">
        <f t="shared" si="4"/>
        <v>0.50069444444444444</v>
      </c>
      <c r="M21" s="80">
        <f t="shared" si="5"/>
        <v>0.54236111111111107</v>
      </c>
      <c r="N21" s="80">
        <f t="shared" si="6"/>
        <v>0.60833333333333328</v>
      </c>
      <c r="O21" s="80">
        <f t="shared" si="7"/>
        <v>0.66388888888888886</v>
      </c>
      <c r="P21" s="90">
        <f t="shared" si="9"/>
        <v>0.71597222222222212</v>
      </c>
      <c r="Q21" s="90">
        <f t="shared" si="10"/>
        <v>0.74722222222222212</v>
      </c>
      <c r="R21" s="14">
        <v>6.9444444444444447E-4</v>
      </c>
    </row>
    <row r="22" spans="1:18" x14ac:dyDescent="0.15">
      <c r="A22" s="8" t="s">
        <v>28</v>
      </c>
      <c r="B22" s="386">
        <f t="shared" si="15"/>
        <v>0.33333333333333331</v>
      </c>
      <c r="C22" s="10">
        <f t="shared" si="13"/>
        <v>0.39027777777777772</v>
      </c>
      <c r="D22" s="10">
        <f t="shared" si="0"/>
        <v>0.46249999999999991</v>
      </c>
      <c r="E22" s="7">
        <f t="shared" si="1"/>
        <v>0.58055555555555549</v>
      </c>
      <c r="F22" s="10">
        <f t="shared" si="2"/>
        <v>0.67083333333333328</v>
      </c>
      <c r="G22" s="72">
        <f t="shared" si="8"/>
        <v>0.69166666666666665</v>
      </c>
      <c r="H22" s="14">
        <v>6.9444444444444447E-4</v>
      </c>
      <c r="J22" s="88" t="s">
        <v>94</v>
      </c>
      <c r="K22" s="80">
        <f t="shared" si="14"/>
        <v>0.40763888888888883</v>
      </c>
      <c r="L22" s="80">
        <f t="shared" si="4"/>
        <v>0.50138888888888888</v>
      </c>
      <c r="M22" s="80">
        <f t="shared" si="5"/>
        <v>0.54305555555555551</v>
      </c>
      <c r="N22" s="80">
        <f t="shared" si="6"/>
        <v>0.60902777777777772</v>
      </c>
      <c r="O22" s="80">
        <f t="shared" si="7"/>
        <v>0.6645833333333333</v>
      </c>
      <c r="P22" s="90">
        <f t="shared" si="9"/>
        <v>0.71666666666666656</v>
      </c>
      <c r="Q22" s="90">
        <f t="shared" si="10"/>
        <v>0.74791666666666656</v>
      </c>
      <c r="R22" s="14">
        <v>6.9444444444444447E-4</v>
      </c>
    </row>
    <row r="23" spans="1:18" x14ac:dyDescent="0.15">
      <c r="A23" s="8" t="s">
        <v>32</v>
      </c>
      <c r="B23" s="386">
        <f t="shared" si="15"/>
        <v>0.33402777777777776</v>
      </c>
      <c r="C23" s="10">
        <f t="shared" si="13"/>
        <v>0.39097222222222217</v>
      </c>
      <c r="D23" s="10">
        <f t="shared" si="0"/>
        <v>0.46319444444444435</v>
      </c>
      <c r="E23" s="7">
        <f t="shared" si="1"/>
        <v>0.58124999999999993</v>
      </c>
      <c r="F23" s="10">
        <f t="shared" si="2"/>
        <v>0.67152777777777772</v>
      </c>
      <c r="G23" s="72">
        <f t="shared" si="8"/>
        <v>0.69236111111111109</v>
      </c>
      <c r="H23" s="14">
        <v>2.7777777777777779E-3</v>
      </c>
      <c r="J23" s="88" t="s">
        <v>95</v>
      </c>
      <c r="K23" s="80">
        <f t="shared" si="14"/>
        <v>0.40833333333333327</v>
      </c>
      <c r="L23" s="80">
        <f t="shared" si="4"/>
        <v>0.50208333333333333</v>
      </c>
      <c r="M23" s="80">
        <f t="shared" si="5"/>
        <v>0.54374999999999996</v>
      </c>
      <c r="N23" s="80">
        <f t="shared" si="6"/>
        <v>0.60972222222222217</v>
      </c>
      <c r="O23" s="80">
        <f t="shared" si="7"/>
        <v>0.66527777777777775</v>
      </c>
      <c r="P23" s="90">
        <f t="shared" si="9"/>
        <v>0.71736111111111101</v>
      </c>
      <c r="Q23" s="90">
        <f t="shared" si="10"/>
        <v>0.74861111111111101</v>
      </c>
      <c r="R23" s="14">
        <v>6.9444444444444447E-4</v>
      </c>
    </row>
    <row r="24" spans="1:18" x14ac:dyDescent="0.15">
      <c r="A24" s="8" t="s">
        <v>34</v>
      </c>
      <c r="B24" s="386">
        <f t="shared" si="15"/>
        <v>0.33680555555555552</v>
      </c>
      <c r="C24" s="10">
        <f t="shared" si="13"/>
        <v>0.39374999999999993</v>
      </c>
      <c r="D24" s="10">
        <f t="shared" si="0"/>
        <v>0.46597222222222212</v>
      </c>
      <c r="E24" s="7">
        <f t="shared" si="1"/>
        <v>0.5840277777777777</v>
      </c>
      <c r="F24" s="10">
        <f t="shared" si="2"/>
        <v>0.67430555555555549</v>
      </c>
      <c r="G24" s="72">
        <f t="shared" si="8"/>
        <v>0.69513888888888886</v>
      </c>
      <c r="H24" s="14">
        <v>6.9444444444444447E-4</v>
      </c>
      <c r="J24" s="88" t="s">
        <v>96</v>
      </c>
      <c r="K24" s="80">
        <f t="shared" si="14"/>
        <v>0.40902777777777771</v>
      </c>
      <c r="L24" s="80">
        <f t="shared" si="4"/>
        <v>0.50277777777777777</v>
      </c>
      <c r="M24" s="80">
        <f t="shared" si="5"/>
        <v>0.5444444444444444</v>
      </c>
      <c r="N24" s="80">
        <f t="shared" si="6"/>
        <v>0.61041666666666661</v>
      </c>
      <c r="O24" s="80">
        <f t="shared" si="7"/>
        <v>0.66597222222222219</v>
      </c>
      <c r="P24" s="90">
        <f t="shared" si="9"/>
        <v>0.71805555555555545</v>
      </c>
      <c r="Q24" s="90">
        <f t="shared" si="10"/>
        <v>0.74930555555555545</v>
      </c>
      <c r="R24" s="14">
        <v>2.7777777777777779E-3</v>
      </c>
    </row>
    <row r="25" spans="1:18" x14ac:dyDescent="0.15">
      <c r="A25" s="8" t="s">
        <v>36</v>
      </c>
      <c r="B25" s="386">
        <f t="shared" si="15"/>
        <v>0.33749999999999997</v>
      </c>
      <c r="C25" s="10">
        <f t="shared" si="13"/>
        <v>0.39444444444444438</v>
      </c>
      <c r="D25" s="10">
        <f t="shared" si="0"/>
        <v>0.46666666666666656</v>
      </c>
      <c r="E25" s="7">
        <f t="shared" si="1"/>
        <v>0.58472222222222214</v>
      </c>
      <c r="F25" s="10">
        <f t="shared" si="2"/>
        <v>0.67499999999999993</v>
      </c>
      <c r="G25" s="72">
        <f t="shared" si="8"/>
        <v>0.6958333333333333</v>
      </c>
      <c r="H25" s="14">
        <v>6.9444444444444447E-4</v>
      </c>
      <c r="J25" s="88" t="s">
        <v>64</v>
      </c>
      <c r="K25" s="80">
        <f t="shared" si="14"/>
        <v>0.41180555555555548</v>
      </c>
      <c r="L25" s="80">
        <f t="shared" si="4"/>
        <v>0.50555555555555554</v>
      </c>
      <c r="M25" s="80">
        <f t="shared" si="5"/>
        <v>0.54722222222222217</v>
      </c>
      <c r="N25" s="80">
        <f t="shared" si="6"/>
        <v>0.61319444444444438</v>
      </c>
      <c r="O25" s="80">
        <f t="shared" si="7"/>
        <v>0.66874999999999996</v>
      </c>
      <c r="P25" s="90">
        <f t="shared" si="9"/>
        <v>0.72083333333333321</v>
      </c>
      <c r="Q25" s="90">
        <f>Q24+R24</f>
        <v>0.75208333333333321</v>
      </c>
      <c r="R25" s="14">
        <v>6.9444444444444447E-4</v>
      </c>
    </row>
    <row r="26" spans="1:18" x14ac:dyDescent="0.15">
      <c r="A26" s="8" t="s">
        <v>38</v>
      </c>
      <c r="B26" s="386">
        <v>0.33750000000000002</v>
      </c>
      <c r="C26" s="10">
        <f t="shared" si="13"/>
        <v>0.39513888888888882</v>
      </c>
      <c r="D26" s="10">
        <f t="shared" si="0"/>
        <v>0.46736111111111101</v>
      </c>
      <c r="E26" s="7">
        <f t="shared" si="1"/>
        <v>0.58541666666666659</v>
      </c>
      <c r="F26" s="10">
        <f t="shared" si="2"/>
        <v>0.67569444444444438</v>
      </c>
      <c r="G26" s="72">
        <f t="shared" si="8"/>
        <v>0.69652777777777775</v>
      </c>
      <c r="H26" s="14">
        <v>6.9444444444444447E-4</v>
      </c>
      <c r="J26" s="88" t="s">
        <v>63</v>
      </c>
      <c r="K26" s="80">
        <f t="shared" si="14"/>
        <v>0.41249999999999992</v>
      </c>
      <c r="L26" s="80">
        <f t="shared" si="4"/>
        <v>0.50624999999999998</v>
      </c>
      <c r="M26" s="80">
        <f t="shared" si="5"/>
        <v>0.54791666666666661</v>
      </c>
      <c r="N26" s="80">
        <f t="shared" si="6"/>
        <v>0.61388888888888882</v>
      </c>
      <c r="O26" s="80">
        <f t="shared" si="7"/>
        <v>0.6694444444444444</v>
      </c>
      <c r="P26" s="90">
        <f t="shared" si="9"/>
        <v>0.72152777777777766</v>
      </c>
      <c r="Q26" s="90">
        <f t="shared" si="10"/>
        <v>0.75277777777777766</v>
      </c>
      <c r="R26" s="14">
        <v>6.9444444444444447E-4</v>
      </c>
    </row>
    <row r="27" spans="1:18" x14ac:dyDescent="0.15">
      <c r="A27" s="8" t="s">
        <v>40</v>
      </c>
      <c r="B27" s="386">
        <f>B26+H26</f>
        <v>0.33819444444444446</v>
      </c>
      <c r="C27" s="10">
        <f t="shared" si="13"/>
        <v>0.39583333333333326</v>
      </c>
      <c r="D27" s="10">
        <f t="shared" si="0"/>
        <v>0.46805555555555545</v>
      </c>
      <c r="E27" s="7">
        <f t="shared" si="1"/>
        <v>0.58611111111111103</v>
      </c>
      <c r="F27" s="10">
        <f t="shared" si="2"/>
        <v>0.67638888888888882</v>
      </c>
      <c r="G27" s="72">
        <f t="shared" si="8"/>
        <v>0.69722222222222219</v>
      </c>
      <c r="H27" s="14">
        <v>2.0833333333333333E-3</v>
      </c>
      <c r="J27" s="88" t="s">
        <v>62</v>
      </c>
      <c r="K27" s="80">
        <f t="shared" si="14"/>
        <v>0.41319444444444436</v>
      </c>
      <c r="L27" s="80">
        <f t="shared" si="4"/>
        <v>0.50694444444444442</v>
      </c>
      <c r="M27" s="80">
        <f t="shared" si="5"/>
        <v>0.54861111111111105</v>
      </c>
      <c r="N27" s="80">
        <f t="shared" si="6"/>
        <v>0.61458333333333326</v>
      </c>
      <c r="O27" s="80">
        <f t="shared" si="7"/>
        <v>0.67013888888888884</v>
      </c>
      <c r="P27" s="90">
        <f t="shared" si="9"/>
        <v>0.7222222222222221</v>
      </c>
      <c r="Q27" s="90">
        <f t="shared" si="10"/>
        <v>0.7534722222222221</v>
      </c>
      <c r="R27" s="14">
        <v>2.0833333333333333E-3</v>
      </c>
    </row>
    <row r="28" spans="1:18" x14ac:dyDescent="0.15">
      <c r="A28" s="8" t="s">
        <v>1</v>
      </c>
      <c r="B28" s="386">
        <f>B27+H27</f>
        <v>0.34027777777777779</v>
      </c>
      <c r="C28" s="10">
        <f t="shared" si="13"/>
        <v>0.39791666666666659</v>
      </c>
      <c r="D28" s="10">
        <f t="shared" si="0"/>
        <v>0.47013888888888877</v>
      </c>
      <c r="E28" s="7">
        <f t="shared" si="1"/>
        <v>0.58819444444444435</v>
      </c>
      <c r="F28" s="10">
        <f t="shared" si="2"/>
        <v>0.67847222222222214</v>
      </c>
      <c r="G28" s="95">
        <f t="shared" si="8"/>
        <v>0.69930555555555551</v>
      </c>
      <c r="H28" s="14">
        <v>1.3888888888888889E-3</v>
      </c>
      <c r="J28" s="88" t="s">
        <v>85</v>
      </c>
      <c r="K28" s="80">
        <f t="shared" si="14"/>
        <v>0.41527777777777769</v>
      </c>
      <c r="L28" s="80">
        <f t="shared" si="4"/>
        <v>0.50902777777777775</v>
      </c>
      <c r="M28" s="80">
        <f t="shared" si="5"/>
        <v>0.55069444444444438</v>
      </c>
      <c r="N28" s="80">
        <f t="shared" si="6"/>
        <v>0.61666666666666659</v>
      </c>
      <c r="O28" s="80">
        <f t="shared" si="7"/>
        <v>0.67222222222222217</v>
      </c>
      <c r="P28" s="90">
        <f t="shared" si="9"/>
        <v>0.72430555555555542</v>
      </c>
      <c r="Q28" s="90">
        <f t="shared" si="10"/>
        <v>0.75555555555555542</v>
      </c>
      <c r="R28" s="14">
        <v>1.3888888888888889E-3</v>
      </c>
    </row>
    <row r="29" spans="1:18" x14ac:dyDescent="0.15">
      <c r="A29" s="8" t="s">
        <v>5</v>
      </c>
      <c r="B29" s="386">
        <f>B28+H28</f>
        <v>0.34166666666666667</v>
      </c>
      <c r="C29" s="10">
        <f t="shared" si="13"/>
        <v>0.39930555555555547</v>
      </c>
      <c r="D29" s="10">
        <f t="shared" si="0"/>
        <v>0.47152777777777766</v>
      </c>
      <c r="E29" s="7">
        <f t="shared" si="1"/>
        <v>0.58958333333333324</v>
      </c>
      <c r="F29" s="10">
        <f t="shared" si="2"/>
        <v>0.67986111111111103</v>
      </c>
      <c r="G29" s="72">
        <f t="shared" si="8"/>
        <v>0.7006944444444444</v>
      </c>
      <c r="H29" s="14">
        <v>1.3888888888888889E-3</v>
      </c>
      <c r="J29" s="88" t="s">
        <v>86</v>
      </c>
      <c r="K29" s="80">
        <f t="shared" si="14"/>
        <v>0.41666666666666657</v>
      </c>
      <c r="L29" s="80">
        <f t="shared" si="4"/>
        <v>0.51041666666666663</v>
      </c>
      <c r="M29" s="80">
        <f t="shared" si="5"/>
        <v>0.55208333333333326</v>
      </c>
      <c r="N29" s="80">
        <f t="shared" si="6"/>
        <v>0.61805555555555547</v>
      </c>
      <c r="O29" s="80">
        <f t="shared" si="7"/>
        <v>0.67361111111111105</v>
      </c>
      <c r="P29" s="90">
        <f t="shared" si="9"/>
        <v>0.72569444444444431</v>
      </c>
      <c r="Q29" s="90">
        <f t="shared" si="10"/>
        <v>0.75694444444444431</v>
      </c>
      <c r="R29" s="14">
        <v>1.3888888888888889E-3</v>
      </c>
    </row>
    <row r="30" spans="1:18" x14ac:dyDescent="0.15">
      <c r="A30" s="8" t="s">
        <v>31</v>
      </c>
      <c r="B30" s="386">
        <f>B29+H29</f>
        <v>0.34305555555555556</v>
      </c>
      <c r="C30" s="10">
        <f t="shared" si="13"/>
        <v>0.40069444444444435</v>
      </c>
      <c r="D30" s="10">
        <f t="shared" si="0"/>
        <v>0.47291666666666654</v>
      </c>
      <c r="E30" s="7">
        <f t="shared" si="1"/>
        <v>0.59097222222222212</v>
      </c>
      <c r="F30" s="10">
        <f t="shared" si="2"/>
        <v>0.68124999999999991</v>
      </c>
      <c r="G30" s="72">
        <f t="shared" si="8"/>
        <v>0.70208333333333328</v>
      </c>
      <c r="H30" s="14">
        <v>1.3888888888888889E-3</v>
      </c>
      <c r="J30" s="88" t="s">
        <v>111</v>
      </c>
      <c r="K30" s="80">
        <f t="shared" si="14"/>
        <v>0.41805555555555546</v>
      </c>
      <c r="L30" s="80">
        <f t="shared" si="4"/>
        <v>0.51180555555555551</v>
      </c>
      <c r="M30" s="80">
        <f t="shared" si="5"/>
        <v>0.55347222222222214</v>
      </c>
      <c r="N30" s="80">
        <f t="shared" si="6"/>
        <v>0.61944444444444435</v>
      </c>
      <c r="O30" s="80">
        <f t="shared" si="7"/>
        <v>0.67499999999999993</v>
      </c>
      <c r="P30" s="90">
        <f t="shared" si="9"/>
        <v>0.72708333333333319</v>
      </c>
      <c r="Q30" s="90">
        <f t="shared" si="10"/>
        <v>0.75833333333333319</v>
      </c>
      <c r="R30" s="14">
        <v>1.3888888888888889E-3</v>
      </c>
    </row>
    <row r="31" spans="1:18" x14ac:dyDescent="0.15">
      <c r="A31" s="8" t="s">
        <v>224</v>
      </c>
      <c r="B31" s="386">
        <f>B30+H30</f>
        <v>0.34444444444444444</v>
      </c>
      <c r="C31" s="10">
        <f t="shared" si="13"/>
        <v>0.40208333333333324</v>
      </c>
      <c r="D31" s="10">
        <f t="shared" si="0"/>
        <v>0.47430555555555542</v>
      </c>
      <c r="E31" s="7">
        <f t="shared" si="1"/>
        <v>0.59236111111111101</v>
      </c>
      <c r="F31" s="10">
        <f t="shared" si="2"/>
        <v>0.6826388888888888</v>
      </c>
      <c r="G31" s="72">
        <f t="shared" si="8"/>
        <v>0.70347222222222217</v>
      </c>
      <c r="H31" s="14">
        <v>1.3888888888888889E-3</v>
      </c>
      <c r="J31" s="88" t="s">
        <v>67</v>
      </c>
      <c r="K31" s="80">
        <f t="shared" si="14"/>
        <v>0.41944444444444434</v>
      </c>
      <c r="L31" s="80">
        <f t="shared" si="4"/>
        <v>0.5131944444444444</v>
      </c>
      <c r="M31" s="80">
        <f t="shared" si="5"/>
        <v>0.55486111111111103</v>
      </c>
      <c r="N31" s="80">
        <f t="shared" si="6"/>
        <v>0.62083333333333324</v>
      </c>
      <c r="O31" s="80">
        <f t="shared" si="7"/>
        <v>0.67638888888888882</v>
      </c>
      <c r="P31" s="90">
        <f t="shared" si="9"/>
        <v>0.72847222222222208</v>
      </c>
      <c r="Q31" s="90">
        <f t="shared" si="10"/>
        <v>0.75972222222222208</v>
      </c>
      <c r="R31" s="14">
        <v>6.9444444444444447E-4</v>
      </c>
    </row>
    <row r="32" spans="1:18" x14ac:dyDescent="0.15">
      <c r="A32" s="96" t="s">
        <v>110</v>
      </c>
      <c r="B32" s="97" t="s">
        <v>6</v>
      </c>
      <c r="C32" s="10">
        <f t="shared" si="13"/>
        <v>0.40347222222222212</v>
      </c>
      <c r="D32" s="10">
        <f t="shared" si="0"/>
        <v>0.47569444444444431</v>
      </c>
      <c r="E32" s="83">
        <f t="shared" si="1"/>
        <v>0.59374999999999989</v>
      </c>
      <c r="F32" s="10">
        <f t="shared" si="2"/>
        <v>0.68402777777777768</v>
      </c>
      <c r="G32" s="72">
        <f t="shared" si="8"/>
        <v>0.70486111111111105</v>
      </c>
      <c r="H32" s="14">
        <v>6.9444444444444447E-4</v>
      </c>
      <c r="J32" s="88" t="s">
        <v>56</v>
      </c>
      <c r="K32" s="80">
        <f t="shared" si="14"/>
        <v>0.42013888888888878</v>
      </c>
      <c r="L32" s="80">
        <f t="shared" si="4"/>
        <v>0.51388888888888884</v>
      </c>
      <c r="M32" s="80">
        <f t="shared" si="5"/>
        <v>0.55555555555555547</v>
      </c>
      <c r="N32" s="80">
        <f t="shared" si="6"/>
        <v>0.62152777777777768</v>
      </c>
      <c r="O32" s="80">
        <f t="shared" si="7"/>
        <v>0.67708333333333326</v>
      </c>
      <c r="P32" s="90">
        <f>P31+R31</f>
        <v>0.72916666666666652</v>
      </c>
      <c r="Q32" s="90">
        <f t="shared" si="10"/>
        <v>0.76041666666666652</v>
      </c>
      <c r="R32" s="14">
        <v>6.9444444444444447E-4</v>
      </c>
    </row>
    <row r="33" spans="1:18" x14ac:dyDescent="0.15">
      <c r="A33" s="96" t="s">
        <v>60</v>
      </c>
      <c r="B33" s="97" t="s">
        <v>6</v>
      </c>
      <c r="C33" s="10">
        <f t="shared" si="13"/>
        <v>0.40416666666666656</v>
      </c>
      <c r="D33" s="10">
        <f t="shared" si="0"/>
        <v>0.47638888888888875</v>
      </c>
      <c r="E33" s="83">
        <f t="shared" si="1"/>
        <v>0.59444444444444433</v>
      </c>
      <c r="F33" s="10">
        <f t="shared" si="2"/>
        <v>0.68472222222222212</v>
      </c>
      <c r="G33" s="72">
        <f t="shared" si="8"/>
        <v>0.70555555555555549</v>
      </c>
      <c r="H33" s="14">
        <v>6.9444444444444447E-4</v>
      </c>
      <c r="J33" s="88" t="s">
        <v>55</v>
      </c>
      <c r="K33" s="80">
        <f t="shared" si="14"/>
        <v>0.42083333333333323</v>
      </c>
      <c r="L33" s="80">
        <f t="shared" si="4"/>
        <v>0.51458333333333328</v>
      </c>
      <c r="M33" s="80">
        <f t="shared" si="5"/>
        <v>0.55624999999999991</v>
      </c>
      <c r="N33" s="80">
        <f t="shared" si="6"/>
        <v>0.62222222222222212</v>
      </c>
      <c r="O33" s="80">
        <f t="shared" si="7"/>
        <v>0.6777777777777777</v>
      </c>
      <c r="P33" s="114" t="s">
        <v>6</v>
      </c>
      <c r="Q33" s="114" t="s">
        <v>6</v>
      </c>
      <c r="R33" s="14">
        <v>6.9444444444444447E-4</v>
      </c>
    </row>
    <row r="34" spans="1:18" x14ac:dyDescent="0.15">
      <c r="A34" s="378" t="s">
        <v>108</v>
      </c>
      <c r="B34" s="379" t="s">
        <v>6</v>
      </c>
      <c r="C34" s="380">
        <f t="shared" si="13"/>
        <v>0.40486111111111101</v>
      </c>
      <c r="D34" s="380">
        <f t="shared" si="0"/>
        <v>0.47708333333333319</v>
      </c>
      <c r="E34" s="381">
        <f t="shared" si="1"/>
        <v>0.59513888888888877</v>
      </c>
      <c r="F34" s="380">
        <f t="shared" si="2"/>
        <v>0.68541666666666656</v>
      </c>
      <c r="H34" s="14">
        <v>6.9444444444444447E-4</v>
      </c>
      <c r="J34" s="88" t="s">
        <v>56</v>
      </c>
      <c r="K34" s="80">
        <f t="shared" si="14"/>
        <v>0.42152777777777767</v>
      </c>
      <c r="L34" s="80">
        <f t="shared" si="4"/>
        <v>0.51527777777777772</v>
      </c>
      <c r="M34" s="80">
        <f t="shared" si="5"/>
        <v>0.55694444444444435</v>
      </c>
      <c r="N34" s="80">
        <f t="shared" si="6"/>
        <v>0.62291666666666656</v>
      </c>
      <c r="O34" s="80">
        <f t="shared" si="7"/>
        <v>0.67847222222222214</v>
      </c>
      <c r="P34" s="114" t="s">
        <v>6</v>
      </c>
      <c r="Q34" s="114" t="s">
        <v>180</v>
      </c>
      <c r="R34" s="14">
        <v>2.0833333333333333E-3</v>
      </c>
    </row>
    <row r="35" spans="1:18" x14ac:dyDescent="0.15">
      <c r="H35" s="14">
        <v>1.3888888888888889E-3</v>
      </c>
      <c r="J35" s="52" t="s">
        <v>3</v>
      </c>
      <c r="K35" s="80">
        <f t="shared" si="14"/>
        <v>0.42361111111111099</v>
      </c>
      <c r="L35" s="80">
        <f t="shared" si="4"/>
        <v>0.51736111111111105</v>
      </c>
      <c r="M35" s="80">
        <f t="shared" si="5"/>
        <v>0.55902777777777768</v>
      </c>
      <c r="N35" s="80">
        <f t="shared" si="6"/>
        <v>0.62499999999999989</v>
      </c>
      <c r="O35" s="80">
        <f t="shared" si="7"/>
        <v>0.68055555555555547</v>
      </c>
      <c r="P35" s="114" t="s">
        <v>6</v>
      </c>
      <c r="Q35" s="114" t="s">
        <v>180</v>
      </c>
      <c r="R35" s="14">
        <v>6.9444444444444447E-4</v>
      </c>
    </row>
    <row r="36" spans="1:18" x14ac:dyDescent="0.15">
      <c r="H36" s="14">
        <v>1.3888888888888889E-3</v>
      </c>
      <c r="J36" s="89" t="s">
        <v>0</v>
      </c>
      <c r="K36" s="91">
        <f t="shared" si="14"/>
        <v>0.42430555555555544</v>
      </c>
      <c r="L36" s="91">
        <f t="shared" si="4"/>
        <v>0.51805555555555549</v>
      </c>
      <c r="M36" s="91">
        <f t="shared" si="5"/>
        <v>0.55972222222222212</v>
      </c>
      <c r="N36" s="91">
        <f t="shared" si="6"/>
        <v>0.62569444444444433</v>
      </c>
      <c r="O36" s="91">
        <f t="shared" si="7"/>
        <v>0.68124999999999991</v>
      </c>
      <c r="P36" s="115" t="s">
        <v>6</v>
      </c>
      <c r="Q36" s="115" t="s">
        <v>180</v>
      </c>
    </row>
  </sheetData>
  <phoneticPr fontId="1"/>
  <conditionalFormatting sqref="A31">
    <cfRule type="expression" dxfId="13" priority="1">
      <formula>MOD(ROW(),2)=0</formula>
    </cfRule>
  </conditionalFormatting>
  <conditionalFormatting sqref="A5:F34 J5:Q36">
    <cfRule type="expression" dxfId="12" priority="3">
      <formula>MOD(ROW(),2)=0</formula>
    </cfRule>
  </conditionalFormatting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CF89-1B9F-4795-971C-C284B0A2FF76}">
  <sheetPr>
    <tabColor rgb="FF00B0F0"/>
    <pageSetUpPr fitToPage="1"/>
  </sheetPr>
  <dimension ref="A1:V80"/>
  <sheetViews>
    <sheetView tabSelected="1" view="pageBreakPreview" topLeftCell="B1" zoomScale="130" zoomScaleNormal="130" zoomScaleSheetLayoutView="130" workbookViewId="0">
      <selection activeCell="M2" sqref="M2:O2"/>
    </sheetView>
  </sheetViews>
  <sheetFormatPr defaultColWidth="9" defaultRowHeight="18" x14ac:dyDescent="0.15"/>
  <cols>
    <col min="1" max="1" width="2.125" style="132" customWidth="1"/>
    <col min="2" max="3" width="3.75" style="132" customWidth="1"/>
    <col min="4" max="4" width="0.5" style="132" customWidth="1"/>
    <col min="5" max="5" width="14.625" style="132" customWidth="1"/>
    <col min="6" max="6" width="0.5" style="132" customWidth="1"/>
    <col min="7" max="7" width="14.625" style="132" customWidth="1"/>
    <col min="8" max="8" width="0.5" style="132" customWidth="1"/>
    <col min="9" max="9" width="14.625" style="132" customWidth="1"/>
    <col min="10" max="10" width="0.5" style="132" customWidth="1"/>
    <col min="11" max="11" width="14.625" style="132" customWidth="1"/>
    <col min="12" max="12" width="0.5" style="132" customWidth="1"/>
    <col min="13" max="13" width="14.625" style="132" customWidth="1"/>
    <col min="14" max="14" width="0.5" style="132" customWidth="1"/>
    <col min="15" max="15" width="14.625" style="132" customWidth="1"/>
    <col min="16" max="16" width="0.625" style="132" customWidth="1"/>
    <col min="17" max="17" width="1.625" style="132" customWidth="1"/>
    <col min="18" max="16384" width="9" style="132"/>
  </cols>
  <sheetData>
    <row r="1" spans="1:22" ht="4.5" customHeight="1" x14ac:dyDescent="0.15"/>
    <row r="2" spans="1:22" s="133" customFormat="1" ht="25.5" x14ac:dyDescent="0.15">
      <c r="B2" s="134" t="s">
        <v>233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389" t="s">
        <v>444</v>
      </c>
      <c r="N2" s="390"/>
      <c r="O2" s="390"/>
      <c r="P2" s="136"/>
    </row>
    <row r="3" spans="1:22" ht="15" customHeight="1" x14ac:dyDescent="0.15">
      <c r="B3" s="137"/>
      <c r="C3" s="137"/>
      <c r="D3" s="137"/>
      <c r="E3" s="138" t="s">
        <v>234</v>
      </c>
      <c r="F3" s="137"/>
      <c r="G3" s="138" t="s">
        <v>235</v>
      </c>
      <c r="H3" s="137"/>
      <c r="I3" s="138" t="s">
        <v>236</v>
      </c>
      <c r="J3" s="137"/>
      <c r="K3" s="138" t="s">
        <v>237</v>
      </c>
      <c r="L3" s="137"/>
      <c r="M3" s="138" t="s">
        <v>238</v>
      </c>
      <c r="N3" s="137"/>
      <c r="O3" s="138" t="s">
        <v>239</v>
      </c>
    </row>
    <row r="4" spans="1:22" ht="12.75" customHeight="1" x14ac:dyDescent="0.15">
      <c r="A4" s="139"/>
      <c r="B4" s="140" t="s">
        <v>240</v>
      </c>
      <c r="C4" s="140" t="s">
        <v>241</v>
      </c>
      <c r="D4" s="140"/>
      <c r="E4" s="141" t="s">
        <v>242</v>
      </c>
      <c r="F4" s="142"/>
      <c r="G4" s="141" t="s">
        <v>243</v>
      </c>
      <c r="H4" s="142"/>
      <c r="I4" s="141" t="s">
        <v>243</v>
      </c>
      <c r="J4" s="143"/>
      <c r="K4" s="144" t="s">
        <v>244</v>
      </c>
      <c r="L4" s="143"/>
      <c r="M4" s="145" t="s">
        <v>243</v>
      </c>
      <c r="N4" s="143"/>
      <c r="O4" s="145" t="s">
        <v>245</v>
      </c>
      <c r="T4" s="146"/>
      <c r="U4" s="146"/>
      <c r="V4" s="146"/>
    </row>
    <row r="5" spans="1:22" ht="11.1" customHeight="1" x14ac:dyDescent="0.15">
      <c r="A5" s="147"/>
      <c r="B5" s="137"/>
      <c r="C5" s="148">
        <v>0</v>
      </c>
      <c r="D5" s="149"/>
      <c r="E5" s="150"/>
      <c r="F5" s="151"/>
      <c r="G5" s="152"/>
      <c r="H5" s="151"/>
      <c r="I5" s="152"/>
      <c r="J5" s="151"/>
      <c r="K5" s="152"/>
      <c r="L5" s="151"/>
      <c r="M5" s="153"/>
      <c r="N5" s="151"/>
      <c r="O5" s="153"/>
      <c r="T5" s="146"/>
      <c r="U5" s="146"/>
      <c r="V5" s="146"/>
    </row>
    <row r="6" spans="1:22" ht="11.1" customHeight="1" x14ac:dyDescent="0.15">
      <c r="A6" s="147"/>
      <c r="B6" s="154"/>
      <c r="C6" s="155">
        <v>10</v>
      </c>
      <c r="D6" s="156"/>
      <c r="E6" s="157" t="s">
        <v>246</v>
      </c>
      <c r="F6" s="158"/>
      <c r="G6" s="159"/>
      <c r="H6" s="160"/>
      <c r="I6" s="159"/>
      <c r="J6" s="153"/>
      <c r="K6" s="159"/>
      <c r="L6" s="161"/>
      <c r="M6" s="159"/>
      <c r="N6" s="161"/>
      <c r="O6" s="160"/>
      <c r="T6" s="146"/>
      <c r="U6" s="146"/>
      <c r="V6" s="146"/>
    </row>
    <row r="7" spans="1:22" ht="11.1" customHeight="1" x14ac:dyDescent="0.15">
      <c r="A7" s="147"/>
      <c r="B7" s="388">
        <v>7</v>
      </c>
      <c r="C7" s="155">
        <v>20</v>
      </c>
      <c r="D7" s="156"/>
      <c r="E7" s="162" t="s">
        <v>247</v>
      </c>
      <c r="F7" s="158"/>
      <c r="G7" s="163" t="s">
        <v>248</v>
      </c>
      <c r="H7" s="158"/>
      <c r="I7" s="164" t="s">
        <v>249</v>
      </c>
      <c r="J7" s="165"/>
      <c r="K7" s="166"/>
      <c r="L7" s="158"/>
      <c r="M7" s="167" t="s">
        <v>250</v>
      </c>
      <c r="N7" s="158"/>
      <c r="O7" s="159"/>
      <c r="T7" s="146"/>
      <c r="U7" s="146"/>
      <c r="V7" s="146"/>
    </row>
    <row r="8" spans="1:22" ht="11.1" customHeight="1" x14ac:dyDescent="0.15">
      <c r="A8" s="147"/>
      <c r="B8" s="388"/>
      <c r="C8" s="155">
        <v>30</v>
      </c>
      <c r="D8" s="156"/>
      <c r="E8" s="168" t="s">
        <v>251</v>
      </c>
      <c r="F8" s="158"/>
      <c r="G8" s="169" t="s">
        <v>252</v>
      </c>
      <c r="H8" s="158"/>
      <c r="I8" s="170" t="s">
        <v>253</v>
      </c>
      <c r="J8" s="165"/>
      <c r="K8" s="171" t="s">
        <v>254</v>
      </c>
      <c r="L8" s="158"/>
      <c r="M8" s="172" t="s">
        <v>255</v>
      </c>
      <c r="N8" s="158"/>
      <c r="O8" s="159"/>
      <c r="T8" s="146"/>
      <c r="U8" s="146"/>
      <c r="V8" s="146"/>
    </row>
    <row r="9" spans="1:22" ht="11.1" customHeight="1" x14ac:dyDescent="0.15">
      <c r="A9" s="147"/>
      <c r="B9" s="173"/>
      <c r="C9" s="155">
        <v>40</v>
      </c>
      <c r="D9" s="155"/>
      <c r="E9" s="174" t="s">
        <v>256</v>
      </c>
      <c r="F9" s="175"/>
      <c r="G9" s="176" t="s">
        <v>257</v>
      </c>
      <c r="H9" s="158"/>
      <c r="I9" s="177" t="s">
        <v>258</v>
      </c>
      <c r="J9" s="165"/>
      <c r="K9" s="178" t="s">
        <v>259</v>
      </c>
      <c r="L9" s="158"/>
      <c r="M9" s="179"/>
      <c r="N9" s="158"/>
      <c r="O9" s="180" t="s">
        <v>368</v>
      </c>
      <c r="T9" s="146"/>
      <c r="U9" s="146"/>
      <c r="V9" s="146"/>
    </row>
    <row r="10" spans="1:22" ht="11.1" customHeight="1" x14ac:dyDescent="0.15">
      <c r="A10" s="147"/>
      <c r="B10" s="181"/>
      <c r="C10" s="182">
        <v>50</v>
      </c>
      <c r="D10" s="183"/>
      <c r="E10" s="184" t="s">
        <v>260</v>
      </c>
      <c r="F10" s="185"/>
      <c r="G10" s="186" t="s">
        <v>261</v>
      </c>
      <c r="H10" s="187"/>
      <c r="I10" s="188" t="s">
        <v>441</v>
      </c>
      <c r="J10" s="159"/>
      <c r="K10" s="189" t="s">
        <v>262</v>
      </c>
      <c r="L10" s="190"/>
      <c r="M10" s="191"/>
      <c r="N10" s="185"/>
      <c r="O10" s="192"/>
      <c r="T10" s="146"/>
      <c r="U10" s="146"/>
      <c r="V10" s="146"/>
    </row>
    <row r="11" spans="1:22" ht="11.1" customHeight="1" x14ac:dyDescent="0.15">
      <c r="A11" s="147"/>
      <c r="B11" s="193"/>
      <c r="C11" s="148">
        <v>0</v>
      </c>
      <c r="D11" s="149"/>
      <c r="E11" s="194" t="s">
        <v>263</v>
      </c>
      <c r="F11" s="195"/>
      <c r="G11" s="196" t="s">
        <v>398</v>
      </c>
      <c r="H11" s="197"/>
      <c r="I11" s="198" t="s">
        <v>264</v>
      </c>
      <c r="J11" s="152"/>
      <c r="K11" s="199" t="s">
        <v>265</v>
      </c>
      <c r="L11" s="151"/>
      <c r="M11" s="179" t="s">
        <v>410</v>
      </c>
      <c r="N11" s="195"/>
      <c r="O11" s="192"/>
      <c r="T11" s="146"/>
      <c r="U11" s="146"/>
      <c r="V11" s="146"/>
    </row>
    <row r="12" spans="1:22" ht="11.1" customHeight="1" x14ac:dyDescent="0.15">
      <c r="A12" s="147"/>
      <c r="B12" s="173"/>
      <c r="C12" s="155">
        <v>10</v>
      </c>
      <c r="D12" s="156"/>
      <c r="E12" s="200"/>
      <c r="F12" s="158"/>
      <c r="G12" s="211" t="s">
        <v>397</v>
      </c>
      <c r="H12" s="202"/>
      <c r="I12" s="203"/>
      <c r="J12" s="160"/>
      <c r="K12" s="204" t="s">
        <v>267</v>
      </c>
      <c r="L12" s="175"/>
      <c r="M12" s="191"/>
      <c r="N12" s="158"/>
      <c r="O12" s="205"/>
      <c r="T12" s="146"/>
      <c r="U12" s="146"/>
      <c r="V12" s="146"/>
    </row>
    <row r="13" spans="1:22" ht="11.1" customHeight="1" x14ac:dyDescent="0.15">
      <c r="A13" s="147"/>
      <c r="B13" s="388">
        <v>8</v>
      </c>
      <c r="C13" s="155">
        <v>20</v>
      </c>
      <c r="D13" s="156"/>
      <c r="E13" s="206" t="s">
        <v>359</v>
      </c>
      <c r="F13" s="158"/>
      <c r="G13" s="216"/>
      <c r="H13" s="202"/>
      <c r="I13" s="208" t="s">
        <v>442</v>
      </c>
      <c r="J13" s="160"/>
      <c r="K13" s="209" t="s">
        <v>268</v>
      </c>
      <c r="L13" s="175"/>
      <c r="M13" s="191"/>
      <c r="N13" s="158"/>
      <c r="O13" s="205" t="s">
        <v>269</v>
      </c>
      <c r="T13" s="146"/>
      <c r="U13" s="146"/>
      <c r="V13" s="146"/>
    </row>
    <row r="14" spans="1:22" ht="11.1" customHeight="1" x14ac:dyDescent="0.15">
      <c r="A14" s="147"/>
      <c r="B14" s="388"/>
      <c r="C14" s="155">
        <v>30</v>
      </c>
      <c r="D14" s="156"/>
      <c r="E14" s="210"/>
      <c r="F14" s="158"/>
      <c r="G14" s="178" t="s">
        <v>365</v>
      </c>
      <c r="H14" s="202"/>
      <c r="I14" s="212"/>
      <c r="J14" s="160"/>
      <c r="K14" s="213"/>
      <c r="L14" s="175"/>
      <c r="M14" s="214" t="s">
        <v>371</v>
      </c>
      <c r="N14" s="158"/>
      <c r="O14" s="192"/>
      <c r="T14" s="146"/>
      <c r="U14" s="146"/>
      <c r="V14" s="146"/>
    </row>
    <row r="15" spans="1:22" ht="11.1" customHeight="1" x14ac:dyDescent="0.15">
      <c r="A15" s="147"/>
      <c r="B15" s="173"/>
      <c r="C15" s="155">
        <v>40</v>
      </c>
      <c r="D15" s="156"/>
      <c r="E15" s="215" t="s">
        <v>270</v>
      </c>
      <c r="F15" s="158"/>
      <c r="G15" s="230"/>
      <c r="H15" s="217"/>
      <c r="I15" s="218" t="s">
        <v>443</v>
      </c>
      <c r="J15" s="160"/>
      <c r="K15" s="219"/>
      <c r="L15" s="175"/>
      <c r="M15" s="220" t="s">
        <v>374</v>
      </c>
      <c r="N15" s="158"/>
      <c r="O15" s="192"/>
      <c r="T15" s="146"/>
      <c r="U15" s="146"/>
      <c r="V15" s="146"/>
    </row>
    <row r="16" spans="1:22" ht="11.1" customHeight="1" x14ac:dyDescent="0.15">
      <c r="A16" s="147"/>
      <c r="B16" s="181"/>
      <c r="C16" s="182">
        <v>50</v>
      </c>
      <c r="D16" s="182"/>
      <c r="E16" s="221" t="s">
        <v>373</v>
      </c>
      <c r="F16" s="222"/>
      <c r="G16" s="235" t="s">
        <v>413</v>
      </c>
      <c r="H16" s="223"/>
      <c r="I16" s="171" t="s">
        <v>415</v>
      </c>
      <c r="J16" s="224"/>
      <c r="K16" s="225"/>
      <c r="L16" s="222"/>
      <c r="M16" s="204" t="s">
        <v>372</v>
      </c>
      <c r="N16" s="226"/>
      <c r="O16" s="227" t="s">
        <v>369</v>
      </c>
      <c r="T16" s="146"/>
      <c r="U16" s="146"/>
      <c r="V16" s="146"/>
    </row>
    <row r="17" spans="1:22" ht="11.1" customHeight="1" x14ac:dyDescent="0.15">
      <c r="A17" s="147"/>
      <c r="B17" s="193"/>
      <c r="C17" s="148">
        <v>0</v>
      </c>
      <c r="D17" s="228"/>
      <c r="E17" s="229" t="s">
        <v>272</v>
      </c>
      <c r="F17" s="161"/>
      <c r="G17" s="240" t="s">
        <v>414</v>
      </c>
      <c r="H17" s="231"/>
      <c r="I17" s="236"/>
      <c r="J17" s="232"/>
      <c r="K17" s="206" t="s">
        <v>358</v>
      </c>
      <c r="L17" s="161"/>
      <c r="M17" s="233" t="s">
        <v>273</v>
      </c>
      <c r="N17" s="161"/>
      <c r="O17" s="234" t="s">
        <v>274</v>
      </c>
      <c r="T17" s="146"/>
      <c r="U17" s="146"/>
      <c r="V17" s="146"/>
    </row>
    <row r="18" spans="1:22" ht="11.1" customHeight="1" x14ac:dyDescent="0.15">
      <c r="A18" s="147"/>
      <c r="B18" s="173"/>
      <c r="C18" s="155">
        <v>10</v>
      </c>
      <c r="D18" s="156"/>
      <c r="E18" s="188"/>
      <c r="F18" s="175"/>
      <c r="H18" s="165"/>
      <c r="I18" s="178" t="s">
        <v>276</v>
      </c>
      <c r="J18" s="158"/>
      <c r="K18" s="225"/>
      <c r="L18" s="175"/>
      <c r="M18" s="237"/>
      <c r="N18" s="175"/>
      <c r="O18" s="238" t="s">
        <v>370</v>
      </c>
      <c r="Q18" s="239"/>
      <c r="R18" s="239"/>
      <c r="T18" s="146"/>
      <c r="U18" s="146"/>
      <c r="V18" s="146"/>
    </row>
    <row r="19" spans="1:22" ht="11.1" customHeight="1" x14ac:dyDescent="0.15">
      <c r="A19" s="147"/>
      <c r="B19" s="388">
        <v>9</v>
      </c>
      <c r="C19" s="155">
        <v>20</v>
      </c>
      <c r="D19" s="156"/>
      <c r="E19" s="198" t="s">
        <v>275</v>
      </c>
      <c r="F19" s="175"/>
      <c r="G19" s="244" t="s">
        <v>399</v>
      </c>
      <c r="H19" s="165"/>
      <c r="I19" s="230"/>
      <c r="J19" s="158"/>
      <c r="K19" s="225"/>
      <c r="L19" s="175"/>
      <c r="M19" s="241"/>
      <c r="N19" s="175"/>
      <c r="O19" s="242"/>
      <c r="Q19" s="146"/>
      <c r="R19" s="146"/>
      <c r="T19" s="146"/>
      <c r="U19" s="146"/>
      <c r="V19" s="146"/>
    </row>
    <row r="20" spans="1:22" ht="11.1" customHeight="1" x14ac:dyDescent="0.15">
      <c r="A20" s="147"/>
      <c r="B20" s="388"/>
      <c r="C20" s="155">
        <v>30</v>
      </c>
      <c r="D20" s="156"/>
      <c r="E20" s="243"/>
      <c r="F20" s="175"/>
      <c r="G20" s="246"/>
      <c r="H20" s="165"/>
      <c r="I20" s="247"/>
      <c r="J20" s="158"/>
      <c r="K20" s="225"/>
      <c r="L20" s="175"/>
      <c r="M20" s="205" t="s">
        <v>277</v>
      </c>
      <c r="N20" s="175"/>
      <c r="O20" s="245" t="s">
        <v>278</v>
      </c>
      <c r="Q20" s="146"/>
      <c r="R20" s="146"/>
      <c r="T20" s="146"/>
      <c r="U20" s="146"/>
      <c r="V20" s="146"/>
    </row>
    <row r="21" spans="1:22" ht="11.1" customHeight="1" x14ac:dyDescent="0.15">
      <c r="A21" s="147"/>
      <c r="B21" s="173"/>
      <c r="C21" s="155">
        <v>40</v>
      </c>
      <c r="D21" s="156"/>
      <c r="E21" s="208" t="s">
        <v>279</v>
      </c>
      <c r="F21" s="175"/>
      <c r="G21" s="198"/>
      <c r="H21" s="165"/>
      <c r="I21" s="189" t="s">
        <v>416</v>
      </c>
      <c r="J21" s="158"/>
      <c r="K21" s="225"/>
      <c r="L21" s="175"/>
      <c r="M21" s="205"/>
      <c r="N21" s="175"/>
      <c r="O21" s="248"/>
      <c r="Q21" s="146"/>
      <c r="R21" s="146"/>
      <c r="T21" s="146"/>
      <c r="U21" s="146"/>
      <c r="V21" s="146"/>
    </row>
    <row r="22" spans="1:22" ht="11.1" customHeight="1" x14ac:dyDescent="0.15">
      <c r="A22" s="147"/>
      <c r="B22" s="181"/>
      <c r="C22" s="182">
        <v>50</v>
      </c>
      <c r="D22" s="183"/>
      <c r="E22" s="249" t="s">
        <v>280</v>
      </c>
      <c r="F22" s="190"/>
      <c r="G22" s="198" t="s">
        <v>283</v>
      </c>
      <c r="H22" s="250"/>
      <c r="J22" s="185"/>
      <c r="K22" s="251" t="s">
        <v>281</v>
      </c>
      <c r="L22" s="185"/>
      <c r="M22" s="241"/>
      <c r="N22" s="190"/>
      <c r="O22" s="248" t="s">
        <v>282</v>
      </c>
      <c r="Q22" s="146"/>
      <c r="R22" s="146"/>
      <c r="T22" s="146"/>
      <c r="U22" s="146"/>
      <c r="V22" s="146"/>
    </row>
    <row r="23" spans="1:22" ht="11.1" customHeight="1" x14ac:dyDescent="0.15">
      <c r="A23" s="147"/>
      <c r="B23" s="193"/>
      <c r="C23" s="148">
        <v>0</v>
      </c>
      <c r="D23" s="148"/>
      <c r="E23" s="252" t="s">
        <v>364</v>
      </c>
      <c r="F23" s="151"/>
      <c r="G23" s="243"/>
      <c r="H23" s="195"/>
      <c r="I23" s="253" t="s">
        <v>417</v>
      </c>
      <c r="J23" s="195"/>
      <c r="K23" s="196" t="s">
        <v>284</v>
      </c>
      <c r="L23" s="151"/>
      <c r="M23" s="254" t="s">
        <v>366</v>
      </c>
      <c r="N23" s="195"/>
      <c r="O23" s="255"/>
      <c r="Q23" s="146"/>
      <c r="R23" s="146"/>
      <c r="T23" s="146"/>
      <c r="U23" s="146"/>
      <c r="V23" s="146"/>
    </row>
    <row r="24" spans="1:22" ht="11.1" customHeight="1" x14ac:dyDescent="0.15">
      <c r="A24" s="147"/>
      <c r="B24" s="173"/>
      <c r="C24" s="155">
        <v>10</v>
      </c>
      <c r="D24" s="156"/>
      <c r="E24" s="171" t="s">
        <v>418</v>
      </c>
      <c r="F24" s="158"/>
      <c r="G24" s="208" t="s">
        <v>400</v>
      </c>
      <c r="H24" s="158"/>
      <c r="I24" s="194" t="s">
        <v>285</v>
      </c>
      <c r="J24" s="158"/>
      <c r="K24" s="238" t="s">
        <v>372</v>
      </c>
      <c r="L24" s="175"/>
      <c r="M24" s="256"/>
      <c r="N24" s="175"/>
      <c r="O24" s="257" t="s">
        <v>287</v>
      </c>
      <c r="T24" s="146"/>
      <c r="U24" s="146"/>
    </row>
    <row r="25" spans="1:22" ht="11.1" customHeight="1" x14ac:dyDescent="0.15">
      <c r="A25" s="147"/>
      <c r="B25" s="388">
        <v>10</v>
      </c>
      <c r="C25" s="155">
        <v>20</v>
      </c>
      <c r="D25" s="156"/>
      <c r="E25" s="236"/>
      <c r="F25" s="158"/>
      <c r="G25" s="315"/>
      <c r="H25" s="158"/>
      <c r="I25" s="200"/>
      <c r="J25" s="202"/>
      <c r="K25" s="211" t="s">
        <v>429</v>
      </c>
      <c r="L25" s="175"/>
      <c r="M25" s="258"/>
      <c r="N25" s="175"/>
      <c r="O25" s="259" t="s">
        <v>288</v>
      </c>
      <c r="T25" s="146"/>
      <c r="U25" s="146"/>
    </row>
    <row r="26" spans="1:22" ht="11.1" customHeight="1" x14ac:dyDescent="0.15">
      <c r="A26" s="147"/>
      <c r="B26" s="388"/>
      <c r="C26" s="155">
        <v>30</v>
      </c>
      <c r="D26" s="156"/>
      <c r="E26" s="178"/>
      <c r="F26" s="158"/>
      <c r="G26" s="218" t="s">
        <v>280</v>
      </c>
      <c r="H26" s="158"/>
      <c r="I26" s="200"/>
      <c r="J26" s="202"/>
      <c r="K26" s="216"/>
      <c r="L26" s="175"/>
      <c r="M26" s="207" t="s">
        <v>289</v>
      </c>
      <c r="N26" s="175"/>
      <c r="O26" s="166" t="s">
        <v>286</v>
      </c>
      <c r="T26" s="146"/>
      <c r="U26" s="146"/>
    </row>
    <row r="27" spans="1:22" ht="11.1" customHeight="1" x14ac:dyDescent="0.15">
      <c r="A27" s="147"/>
      <c r="B27" s="173"/>
      <c r="C27" s="155">
        <v>40</v>
      </c>
      <c r="D27" s="156"/>
      <c r="E27" s="178" t="s">
        <v>291</v>
      </c>
      <c r="F27" s="158"/>
      <c r="G27" s="312" t="s">
        <v>408</v>
      </c>
      <c r="H27" s="158"/>
      <c r="I27" s="206"/>
      <c r="J27" s="158"/>
      <c r="K27" s="178" t="s">
        <v>271</v>
      </c>
      <c r="L27" s="158"/>
      <c r="M27" s="196" t="s">
        <v>367</v>
      </c>
      <c r="N27" s="158"/>
      <c r="O27" s="229" t="s">
        <v>290</v>
      </c>
      <c r="S27" s="146"/>
      <c r="T27" s="146"/>
    </row>
    <row r="28" spans="1:22" ht="11.1" customHeight="1" x14ac:dyDescent="0.15">
      <c r="A28" s="147"/>
      <c r="B28" s="181"/>
      <c r="C28" s="182">
        <v>50</v>
      </c>
      <c r="D28" s="260"/>
      <c r="E28" s="247"/>
      <c r="F28" s="226"/>
      <c r="G28" s="261"/>
      <c r="H28" s="226"/>
      <c r="I28" s="262"/>
      <c r="J28" s="226"/>
      <c r="K28" s="230"/>
      <c r="L28" s="226"/>
      <c r="M28" s="263"/>
      <c r="N28" s="226"/>
      <c r="O28" s="188"/>
      <c r="S28" s="146"/>
      <c r="T28" s="146"/>
    </row>
    <row r="29" spans="1:22" ht="11.1" customHeight="1" x14ac:dyDescent="0.15">
      <c r="A29" s="147"/>
      <c r="B29" s="193"/>
      <c r="C29" s="148">
        <v>0</v>
      </c>
      <c r="D29" s="228"/>
      <c r="E29" s="247"/>
      <c r="F29" s="232"/>
      <c r="G29" s="180" t="s">
        <v>293</v>
      </c>
      <c r="H29" s="161"/>
      <c r="I29" s="206" t="s">
        <v>360</v>
      </c>
      <c r="J29" s="232"/>
      <c r="K29" s="309"/>
      <c r="L29" s="232"/>
      <c r="M29" s="264"/>
      <c r="N29" s="232"/>
      <c r="O29" s="198" t="s">
        <v>294</v>
      </c>
      <c r="S29" s="146"/>
      <c r="T29" s="146"/>
    </row>
    <row r="30" spans="1:22" ht="11.1" customHeight="1" x14ac:dyDescent="0.15">
      <c r="A30" s="147"/>
      <c r="B30" s="173"/>
      <c r="C30" s="155">
        <v>10</v>
      </c>
      <c r="D30" s="156"/>
      <c r="E30" s="189" t="s">
        <v>419</v>
      </c>
      <c r="F30" s="175"/>
      <c r="G30" s="205"/>
      <c r="H30" s="175"/>
      <c r="I30" s="262"/>
      <c r="J30" s="158"/>
      <c r="K30" s="235" t="s">
        <v>439</v>
      </c>
      <c r="L30" s="158"/>
      <c r="M30" s="265"/>
      <c r="N30" s="158"/>
      <c r="O30" s="198"/>
      <c r="S30" s="146"/>
      <c r="T30" s="146"/>
    </row>
    <row r="31" spans="1:22" ht="11.1" customHeight="1" x14ac:dyDescent="0.15">
      <c r="A31" s="147"/>
      <c r="B31" s="388">
        <v>11</v>
      </c>
      <c r="C31" s="155">
        <v>20</v>
      </c>
      <c r="D31" s="156"/>
      <c r="E31" s="238"/>
      <c r="F31" s="175"/>
      <c r="G31" s="205" t="s">
        <v>295</v>
      </c>
      <c r="H31" s="175"/>
      <c r="I31" s="262"/>
      <c r="J31" s="158"/>
      <c r="K31" s="374" t="s">
        <v>307</v>
      </c>
      <c r="L31" s="158"/>
      <c r="M31" s="261"/>
      <c r="N31" s="158"/>
      <c r="O31" s="208" t="s">
        <v>394</v>
      </c>
      <c r="T31" s="146"/>
    </row>
    <row r="32" spans="1:22" ht="11.1" customHeight="1" x14ac:dyDescent="0.15">
      <c r="A32" s="147"/>
      <c r="B32" s="388"/>
      <c r="C32" s="155">
        <v>30</v>
      </c>
      <c r="D32" s="156"/>
      <c r="E32" s="234" t="s">
        <v>274</v>
      </c>
      <c r="F32" s="175"/>
      <c r="G32" s="267"/>
      <c r="H32" s="175"/>
      <c r="I32" s="268"/>
      <c r="J32" s="175"/>
      <c r="K32" s="244" t="s">
        <v>420</v>
      </c>
      <c r="L32" s="158"/>
      <c r="M32" s="209" t="s">
        <v>296</v>
      </c>
      <c r="N32" s="158"/>
      <c r="O32" s="269"/>
    </row>
    <row r="33" spans="1:21" ht="11.1" customHeight="1" x14ac:dyDescent="0.15">
      <c r="A33" s="147"/>
      <c r="B33" s="173"/>
      <c r="C33" s="155">
        <v>40</v>
      </c>
      <c r="D33" s="156"/>
      <c r="E33" s="238" t="s">
        <v>377</v>
      </c>
      <c r="F33" s="175"/>
      <c r="G33" s="270"/>
      <c r="H33" s="175"/>
      <c r="I33" s="271"/>
      <c r="J33" s="175"/>
      <c r="K33" s="246"/>
      <c r="L33" s="158"/>
      <c r="M33" s="272"/>
      <c r="N33" s="158"/>
      <c r="O33" s="160"/>
    </row>
    <row r="34" spans="1:21" ht="11.1" customHeight="1" x14ac:dyDescent="0.15">
      <c r="A34" s="147"/>
      <c r="B34" s="181"/>
      <c r="C34" s="182">
        <v>50</v>
      </c>
      <c r="D34" s="183"/>
      <c r="E34" s="273"/>
      <c r="F34" s="190"/>
      <c r="G34" s="227" t="s">
        <v>401</v>
      </c>
      <c r="H34" s="185"/>
      <c r="I34" s="274" t="s">
        <v>297</v>
      </c>
      <c r="J34" s="190"/>
      <c r="K34" s="198"/>
      <c r="L34" s="185"/>
      <c r="M34" s="213"/>
      <c r="N34" s="185"/>
      <c r="O34" s="275"/>
    </row>
    <row r="35" spans="1:21" ht="11.1" customHeight="1" x14ac:dyDescent="0.15">
      <c r="A35" s="147"/>
      <c r="B35" s="193"/>
      <c r="C35" s="148">
        <v>0</v>
      </c>
      <c r="D35" s="148"/>
      <c r="E35" s="245" t="s">
        <v>298</v>
      </c>
      <c r="F35" s="152"/>
      <c r="G35" s="276"/>
      <c r="H35" s="151"/>
      <c r="I35" s="277"/>
      <c r="J35" s="197"/>
      <c r="K35" s="198" t="s">
        <v>299</v>
      </c>
      <c r="L35" s="151"/>
      <c r="M35" s="219"/>
      <c r="N35" s="195"/>
      <c r="O35" s="218" t="s">
        <v>395</v>
      </c>
    </row>
    <row r="36" spans="1:21" ht="11.1" customHeight="1" x14ac:dyDescent="0.15">
      <c r="A36" s="147"/>
      <c r="B36" s="173"/>
      <c r="C36" s="155">
        <v>10</v>
      </c>
      <c r="D36" s="156"/>
      <c r="E36" s="248"/>
      <c r="F36" s="202"/>
      <c r="G36" s="278"/>
      <c r="H36" s="175"/>
      <c r="I36" s="218"/>
      <c r="J36" s="202"/>
      <c r="K36" s="243"/>
      <c r="L36" s="175"/>
      <c r="M36" s="225"/>
      <c r="N36" s="158"/>
      <c r="O36" s="279"/>
    </row>
    <row r="37" spans="1:21" ht="11.1" customHeight="1" x14ac:dyDescent="0.15">
      <c r="A37" s="147"/>
      <c r="B37" s="388">
        <v>12</v>
      </c>
      <c r="C37" s="155">
        <v>20</v>
      </c>
      <c r="D37" s="156"/>
      <c r="E37" s="248" t="s">
        <v>300</v>
      </c>
      <c r="F37" s="158"/>
      <c r="G37" s="218" t="s">
        <v>402</v>
      </c>
      <c r="H37" s="158"/>
      <c r="I37" s="218" t="s">
        <v>280</v>
      </c>
      <c r="J37" s="202"/>
      <c r="K37" s="208" t="s">
        <v>421</v>
      </c>
      <c r="L37" s="175"/>
      <c r="M37" s="206" t="s">
        <v>361</v>
      </c>
      <c r="N37" s="158"/>
      <c r="O37" s="218"/>
      <c r="S37" s="146"/>
    </row>
    <row r="38" spans="1:21" ht="11.1" customHeight="1" x14ac:dyDescent="0.15">
      <c r="A38" s="147"/>
      <c r="B38" s="388"/>
      <c r="C38" s="155">
        <v>30</v>
      </c>
      <c r="D38" s="156"/>
      <c r="E38" s="255"/>
      <c r="F38" s="158"/>
      <c r="G38" s="258"/>
      <c r="H38" s="158"/>
      <c r="I38" s="280" t="s">
        <v>407</v>
      </c>
      <c r="J38" s="202"/>
      <c r="K38" s="258"/>
      <c r="L38" s="175"/>
      <c r="M38" s="225"/>
      <c r="N38" s="158"/>
      <c r="O38" s="244" t="s">
        <v>301</v>
      </c>
      <c r="S38" s="146"/>
      <c r="T38" s="146"/>
    </row>
    <row r="39" spans="1:21" ht="11.1" customHeight="1" x14ac:dyDescent="0.15">
      <c r="A39" s="147"/>
      <c r="B39" s="173"/>
      <c r="C39" s="155">
        <v>40</v>
      </c>
      <c r="D39" s="156"/>
      <c r="E39" s="257" t="s">
        <v>302</v>
      </c>
      <c r="F39" s="158"/>
      <c r="G39" s="281"/>
      <c r="H39" s="158"/>
      <c r="I39" s="282"/>
      <c r="J39" s="202"/>
      <c r="K39" s="238"/>
      <c r="L39" s="175"/>
      <c r="M39" s="225"/>
      <c r="N39" s="165"/>
      <c r="O39" s="246"/>
      <c r="S39" s="146"/>
      <c r="T39" s="146"/>
    </row>
    <row r="40" spans="1:21" ht="11.1" customHeight="1" x14ac:dyDescent="0.15">
      <c r="A40" s="147"/>
      <c r="B40" s="181"/>
      <c r="C40" s="182">
        <v>50</v>
      </c>
      <c r="D40" s="260"/>
      <c r="E40" s="283"/>
      <c r="F40" s="185"/>
      <c r="G40" s="284"/>
      <c r="H40" s="224"/>
      <c r="I40" s="285"/>
      <c r="J40" s="286"/>
      <c r="K40" s="287" t="s">
        <v>378</v>
      </c>
      <c r="L40" s="222"/>
      <c r="M40" s="225"/>
      <c r="N40" s="288"/>
      <c r="O40" s="198" t="s">
        <v>303</v>
      </c>
      <c r="S40" s="146"/>
      <c r="T40" s="146"/>
      <c r="U40" s="146"/>
    </row>
    <row r="41" spans="1:21" ht="11.1" customHeight="1" x14ac:dyDescent="0.15">
      <c r="A41" s="147"/>
      <c r="B41" s="193"/>
      <c r="C41" s="148">
        <v>0</v>
      </c>
      <c r="D41" s="228"/>
      <c r="E41" s="315"/>
      <c r="F41" s="158"/>
      <c r="G41" s="171" t="s">
        <v>304</v>
      </c>
      <c r="H41" s="289"/>
      <c r="I41" s="180" t="s">
        <v>404</v>
      </c>
      <c r="J41" s="153"/>
      <c r="K41" s="290"/>
      <c r="L41" s="161"/>
      <c r="M41" s="251" t="s">
        <v>305</v>
      </c>
      <c r="N41" s="291"/>
      <c r="O41" s="243"/>
      <c r="S41" s="146"/>
      <c r="T41" s="146"/>
      <c r="U41" s="146"/>
    </row>
    <row r="42" spans="1:21" ht="11.1" customHeight="1" x14ac:dyDescent="0.15">
      <c r="A42" s="147"/>
      <c r="B42" s="173"/>
      <c r="C42" s="155">
        <v>10</v>
      </c>
      <c r="D42" s="156"/>
      <c r="E42" s="238"/>
      <c r="F42" s="202"/>
      <c r="G42" s="236"/>
      <c r="H42" s="175"/>
      <c r="I42" s="294"/>
      <c r="J42" s="202"/>
      <c r="K42" s="292"/>
      <c r="L42" s="175"/>
      <c r="M42" s="201" t="s">
        <v>289</v>
      </c>
      <c r="N42" s="293"/>
      <c r="O42" s="208" t="s">
        <v>379</v>
      </c>
      <c r="S42" s="146"/>
      <c r="T42" s="146"/>
    </row>
    <row r="43" spans="1:21" ht="11.1" customHeight="1" x14ac:dyDescent="0.15">
      <c r="A43" s="147"/>
      <c r="B43" s="388">
        <v>13</v>
      </c>
      <c r="C43" s="155">
        <v>20</v>
      </c>
      <c r="D43" s="156"/>
      <c r="E43" s="218" t="s">
        <v>306</v>
      </c>
      <c r="F43" s="202"/>
      <c r="G43" s="178"/>
      <c r="H43" s="160"/>
      <c r="I43" s="205" t="s">
        <v>309</v>
      </c>
      <c r="J43" s="175"/>
      <c r="K43" s="375"/>
      <c r="L43" s="158"/>
      <c r="M43" s="218" t="s">
        <v>307</v>
      </c>
      <c r="N43" s="293"/>
      <c r="O43" s="295"/>
      <c r="S43" s="146"/>
      <c r="T43" s="146"/>
    </row>
    <row r="44" spans="1:21" ht="11.1" customHeight="1" x14ac:dyDescent="0.15">
      <c r="A44" s="147"/>
      <c r="B44" s="388"/>
      <c r="C44" s="155">
        <v>30</v>
      </c>
      <c r="D44" s="156"/>
      <c r="E44" s="238"/>
      <c r="F44" s="202"/>
      <c r="G44" s="178" t="s">
        <v>308</v>
      </c>
      <c r="H44" s="160"/>
      <c r="I44" s="205"/>
      <c r="J44" s="175"/>
      <c r="K44" s="229" t="s">
        <v>422</v>
      </c>
      <c r="L44" s="158"/>
      <c r="M44" s="209" t="s">
        <v>310</v>
      </c>
      <c r="N44" s="165"/>
      <c r="O44" s="218" t="s">
        <v>280</v>
      </c>
    </row>
    <row r="45" spans="1:21" ht="11.1" customHeight="1" x14ac:dyDescent="0.15">
      <c r="A45" s="147"/>
      <c r="B45" s="173"/>
      <c r="C45" s="155">
        <v>40</v>
      </c>
      <c r="D45" s="156"/>
      <c r="E45" s="238"/>
      <c r="F45" s="158"/>
      <c r="G45" s="247"/>
      <c r="H45" s="165"/>
      <c r="I45" s="192"/>
      <c r="J45" s="190"/>
      <c r="K45" s="198"/>
      <c r="L45" s="185"/>
      <c r="M45" s="272"/>
      <c r="N45" s="250"/>
      <c r="O45" s="218" t="s">
        <v>266</v>
      </c>
    </row>
    <row r="46" spans="1:21" ht="11.1" customHeight="1" x14ac:dyDescent="0.15">
      <c r="A46" s="147"/>
      <c r="B46" s="181"/>
      <c r="C46" s="182">
        <v>50</v>
      </c>
      <c r="D46" s="183"/>
      <c r="E46" s="296"/>
      <c r="F46" s="190"/>
      <c r="G46" s="189" t="s">
        <v>425</v>
      </c>
      <c r="H46" s="297"/>
      <c r="I46" s="227" t="s">
        <v>405</v>
      </c>
      <c r="J46" s="190"/>
      <c r="K46" s="198" t="s">
        <v>311</v>
      </c>
      <c r="L46" s="185"/>
      <c r="M46" s="213"/>
      <c r="N46" s="250"/>
      <c r="O46" s="196"/>
    </row>
    <row r="47" spans="1:21" ht="11.1" customHeight="1" x14ac:dyDescent="0.15">
      <c r="A47" s="147"/>
      <c r="B47" s="193"/>
      <c r="C47" s="148">
        <v>0</v>
      </c>
      <c r="D47" s="149"/>
      <c r="E47" s="298" t="s">
        <v>312</v>
      </c>
      <c r="F47" s="195"/>
      <c r="G47" s="299" t="s">
        <v>426</v>
      </c>
      <c r="H47" s="300"/>
      <c r="I47" s="238" t="s">
        <v>406</v>
      </c>
      <c r="J47" s="300"/>
      <c r="K47" s="243"/>
      <c r="L47" s="300"/>
      <c r="M47" s="206"/>
      <c r="N47" s="300"/>
      <c r="O47" s="301"/>
    </row>
    <row r="48" spans="1:21" ht="11.1" customHeight="1" x14ac:dyDescent="0.15">
      <c r="A48" s="147"/>
      <c r="B48" s="173"/>
      <c r="C48" s="155">
        <v>10</v>
      </c>
      <c r="D48" s="156"/>
      <c r="E48" s="387" t="s">
        <v>313</v>
      </c>
      <c r="F48" s="158"/>
      <c r="G48" s="211" t="s">
        <v>314</v>
      </c>
      <c r="H48" s="165"/>
      <c r="I48" s="302"/>
      <c r="J48" s="165"/>
      <c r="K48" s="208" t="s">
        <v>423</v>
      </c>
      <c r="L48" s="165"/>
      <c r="M48" s="206" t="s">
        <v>362</v>
      </c>
      <c r="N48" s="165"/>
      <c r="O48" s="303" t="s">
        <v>315</v>
      </c>
    </row>
    <row r="49" spans="1:15" ht="11.1" customHeight="1" x14ac:dyDescent="0.15">
      <c r="A49" s="147"/>
      <c r="B49" s="388">
        <v>14</v>
      </c>
      <c r="C49" s="155">
        <v>20</v>
      </c>
      <c r="D49" s="156"/>
      <c r="E49" s="387"/>
      <c r="F49" s="158"/>
      <c r="G49" s="216"/>
      <c r="H49" s="165"/>
      <c r="I49" s="171" t="s">
        <v>316</v>
      </c>
      <c r="J49" s="165"/>
      <c r="K49" s="304" t="s">
        <v>317</v>
      </c>
      <c r="L49" s="165"/>
      <c r="M49" s="206"/>
      <c r="N49" s="165"/>
      <c r="O49" s="246"/>
    </row>
    <row r="50" spans="1:15" ht="11.1" customHeight="1" x14ac:dyDescent="0.15">
      <c r="A50" s="147"/>
      <c r="B50" s="388"/>
      <c r="C50" s="155">
        <v>30</v>
      </c>
      <c r="D50" s="156"/>
      <c r="E50" s="257" t="s">
        <v>318</v>
      </c>
      <c r="F50" s="158"/>
      <c r="G50" s="230"/>
      <c r="H50" s="165"/>
      <c r="I50" s="236"/>
      <c r="J50" s="165"/>
      <c r="K50" s="305" t="s">
        <v>424</v>
      </c>
      <c r="L50" s="165"/>
      <c r="M50" s="225"/>
      <c r="N50" s="165"/>
      <c r="O50" s="198"/>
    </row>
    <row r="51" spans="1:15" ht="11.1" customHeight="1" x14ac:dyDescent="0.15">
      <c r="A51" s="147"/>
      <c r="B51" s="173"/>
      <c r="C51" s="155">
        <v>40</v>
      </c>
      <c r="D51" s="156"/>
      <c r="E51" s="306" t="s">
        <v>319</v>
      </c>
      <c r="F51" s="160"/>
      <c r="G51" s="178" t="s">
        <v>292</v>
      </c>
      <c r="H51" s="160"/>
      <c r="I51" s="178" t="s">
        <v>321</v>
      </c>
      <c r="J51" s="160"/>
      <c r="K51" s="307" t="s">
        <v>322</v>
      </c>
      <c r="L51" s="175"/>
      <c r="M51" s="225"/>
      <c r="N51" s="175"/>
      <c r="O51" s="198" t="s">
        <v>323</v>
      </c>
    </row>
    <row r="52" spans="1:15" ht="11.1" customHeight="1" x14ac:dyDescent="0.15">
      <c r="A52" s="147"/>
      <c r="B52" s="181"/>
      <c r="C52" s="182">
        <v>50</v>
      </c>
      <c r="D52" s="260"/>
      <c r="E52" s="308" t="s">
        <v>324</v>
      </c>
      <c r="F52" s="224"/>
      <c r="G52" s="309"/>
      <c r="H52" s="288"/>
      <c r="I52" s="247"/>
      <c r="J52" s="310"/>
      <c r="K52" s="170"/>
      <c r="L52" s="288"/>
      <c r="M52" s="225"/>
      <c r="N52" s="223"/>
      <c r="O52" s="243"/>
    </row>
    <row r="53" spans="1:15" ht="11.1" customHeight="1" x14ac:dyDescent="0.15">
      <c r="A53" s="147"/>
      <c r="B53" s="193"/>
      <c r="C53" s="148">
        <v>0</v>
      </c>
      <c r="D53" s="228"/>
      <c r="E53" s="387" t="s">
        <v>325</v>
      </c>
      <c r="F53" s="232"/>
      <c r="G53" s="235" t="s">
        <v>438</v>
      </c>
      <c r="H53" s="291"/>
      <c r="I53" s="247"/>
      <c r="J53" s="231"/>
      <c r="K53" s="170"/>
      <c r="L53" s="291"/>
      <c r="M53" s="311" t="s">
        <v>326</v>
      </c>
      <c r="N53" s="231"/>
      <c r="O53" s="208" t="s">
        <v>380</v>
      </c>
    </row>
    <row r="54" spans="1:15" ht="11.1" customHeight="1" x14ac:dyDescent="0.15">
      <c r="A54" s="147"/>
      <c r="B54" s="173"/>
      <c r="C54" s="155">
        <v>10</v>
      </c>
      <c r="D54" s="156"/>
      <c r="E54" s="387"/>
      <c r="F54" s="158"/>
      <c r="G54" s="152"/>
      <c r="H54" s="165"/>
      <c r="I54" s="189" t="s">
        <v>430</v>
      </c>
      <c r="J54" s="165"/>
      <c r="K54" s="170" t="s">
        <v>327</v>
      </c>
      <c r="L54" s="293"/>
      <c r="M54" s="234" t="s">
        <v>390</v>
      </c>
      <c r="N54" s="165"/>
      <c r="O54" s="184" t="s">
        <v>381</v>
      </c>
    </row>
    <row r="55" spans="1:15" ht="11.1" customHeight="1" x14ac:dyDescent="0.15">
      <c r="A55" s="147"/>
      <c r="B55" s="388">
        <v>15</v>
      </c>
      <c r="C55" s="155">
        <v>20</v>
      </c>
      <c r="D55" s="156"/>
      <c r="E55" s="162" t="s">
        <v>255</v>
      </c>
      <c r="F55" s="158"/>
      <c r="G55" s="312" t="s">
        <v>307</v>
      </c>
      <c r="H55" s="165"/>
      <c r="I55" s="166" t="s">
        <v>434</v>
      </c>
      <c r="J55" s="165"/>
      <c r="K55" s="170"/>
      <c r="L55" s="165"/>
      <c r="M55" s="360" t="s">
        <v>364</v>
      </c>
      <c r="N55" s="165"/>
      <c r="O55" s="171" t="s">
        <v>328</v>
      </c>
    </row>
    <row r="56" spans="1:15" ht="11.1" customHeight="1" x14ac:dyDescent="0.15">
      <c r="A56" s="147"/>
      <c r="B56" s="388"/>
      <c r="C56" s="155">
        <v>30</v>
      </c>
      <c r="D56" s="156"/>
      <c r="E56" s="257" t="s">
        <v>329</v>
      </c>
      <c r="F56" s="158"/>
      <c r="G56" s="303" t="s">
        <v>330</v>
      </c>
      <c r="H56" s="158"/>
      <c r="I56" s="184" t="s">
        <v>435</v>
      </c>
      <c r="J56" s="158"/>
      <c r="K56" s="313"/>
      <c r="L56" s="158"/>
      <c r="M56" s="261"/>
      <c r="N56" s="175"/>
      <c r="O56" s="236"/>
    </row>
    <row r="57" spans="1:15" ht="11.1" customHeight="1" x14ac:dyDescent="0.15">
      <c r="A57" s="147"/>
      <c r="B57" s="173"/>
      <c r="C57" s="155">
        <v>40</v>
      </c>
      <c r="D57" s="156"/>
      <c r="E57" s="359" t="s">
        <v>331</v>
      </c>
      <c r="F57" s="158"/>
      <c r="G57" s="246"/>
      <c r="H57" s="158"/>
      <c r="I57" s="180" t="s">
        <v>432</v>
      </c>
      <c r="J57" s="175"/>
      <c r="K57" s="177" t="s">
        <v>375</v>
      </c>
      <c r="L57" s="158"/>
      <c r="M57" s="229" t="s">
        <v>391</v>
      </c>
      <c r="N57" s="175"/>
      <c r="O57" s="178"/>
    </row>
    <row r="58" spans="1:15" ht="11.1" customHeight="1" x14ac:dyDescent="0.15">
      <c r="A58" s="147"/>
      <c r="B58" s="181"/>
      <c r="C58" s="182">
        <v>50</v>
      </c>
      <c r="D58" s="183"/>
      <c r="E58" s="307" t="s">
        <v>333</v>
      </c>
      <c r="F58" s="185"/>
      <c r="G58" s="198"/>
      <c r="H58" s="185"/>
      <c r="I58" s="205" t="s">
        <v>335</v>
      </c>
      <c r="J58" s="185"/>
      <c r="K58" s="314" t="s">
        <v>376</v>
      </c>
      <c r="L58" s="185"/>
      <c r="M58" s="188"/>
      <c r="N58" s="185"/>
      <c r="O58" s="178" t="s">
        <v>332</v>
      </c>
    </row>
    <row r="59" spans="1:15" ht="11.1" customHeight="1" x14ac:dyDescent="0.15">
      <c r="A59" s="147"/>
      <c r="B59" s="193"/>
      <c r="C59" s="148">
        <v>0</v>
      </c>
      <c r="D59" s="149"/>
      <c r="E59" s="170"/>
      <c r="F59" s="195"/>
      <c r="G59" s="198" t="s">
        <v>336</v>
      </c>
      <c r="H59" s="195"/>
      <c r="I59" s="205"/>
      <c r="J59" s="195"/>
      <c r="K59" s="308" t="s">
        <v>337</v>
      </c>
      <c r="L59" s="195"/>
      <c r="M59" s="198" t="s">
        <v>334</v>
      </c>
      <c r="N59" s="195"/>
      <c r="O59" s="247"/>
    </row>
    <row r="60" spans="1:15" ht="11.1" customHeight="1" x14ac:dyDescent="0.15">
      <c r="A60" s="147"/>
      <c r="B60" s="173"/>
      <c r="C60" s="155">
        <v>10</v>
      </c>
      <c r="D60" s="156"/>
      <c r="E60" s="170"/>
      <c r="F60" s="158"/>
      <c r="G60" s="243"/>
      <c r="H60" s="158"/>
      <c r="I60" s="192"/>
      <c r="J60" s="158"/>
      <c r="K60" s="162" t="s">
        <v>255</v>
      </c>
      <c r="L60" s="158"/>
      <c r="M60" s="243"/>
      <c r="N60" s="158"/>
      <c r="O60" s="247"/>
    </row>
    <row r="61" spans="1:15" ht="11.1" customHeight="1" x14ac:dyDescent="0.15">
      <c r="A61" s="147"/>
      <c r="B61" s="388">
        <v>16</v>
      </c>
      <c r="C61" s="155">
        <v>20</v>
      </c>
      <c r="D61" s="156"/>
      <c r="E61" s="170" t="s">
        <v>338</v>
      </c>
      <c r="F61" s="158"/>
      <c r="G61" s="208" t="s">
        <v>382</v>
      </c>
      <c r="H61" s="158"/>
      <c r="I61" s="227" t="s">
        <v>433</v>
      </c>
      <c r="J61" s="158"/>
      <c r="K61" s="162" t="s">
        <v>339</v>
      </c>
      <c r="L61" s="158"/>
      <c r="M61" s="208" t="s">
        <v>392</v>
      </c>
      <c r="N61" s="158"/>
      <c r="O61" s="189" t="s">
        <v>437</v>
      </c>
    </row>
    <row r="62" spans="1:15" ht="11.1" customHeight="1" x14ac:dyDescent="0.15">
      <c r="A62" s="147"/>
      <c r="B62" s="388"/>
      <c r="C62" s="155">
        <v>30</v>
      </c>
      <c r="D62" s="156"/>
      <c r="E62" s="170"/>
      <c r="F62" s="158"/>
      <c r="G62" s="266" t="s">
        <v>383</v>
      </c>
      <c r="H62" s="158"/>
      <c r="I62" s="318" t="s">
        <v>403</v>
      </c>
      <c r="J62" s="158"/>
      <c r="K62" s="317"/>
      <c r="L62" s="158"/>
      <c r="M62" s="316" t="s">
        <v>393</v>
      </c>
      <c r="N62" s="158"/>
      <c r="O62" s="312" t="s">
        <v>436</v>
      </c>
    </row>
    <row r="63" spans="1:15" ht="11.1" customHeight="1" x14ac:dyDescent="0.15">
      <c r="A63" s="147"/>
      <c r="B63" s="173"/>
      <c r="C63" s="155">
        <v>40</v>
      </c>
      <c r="D63" s="156"/>
      <c r="E63" s="313"/>
      <c r="F63" s="158"/>
      <c r="G63" s="209" t="s">
        <v>340</v>
      </c>
      <c r="H63" s="158"/>
      <c r="I63" s="171" t="s">
        <v>341</v>
      </c>
      <c r="J63" s="158"/>
      <c r="K63" s="257" t="s">
        <v>342</v>
      </c>
      <c r="L63" s="158"/>
      <c r="M63" s="303" t="s">
        <v>341</v>
      </c>
      <c r="N63" s="158"/>
      <c r="O63" s="211" t="s">
        <v>427</v>
      </c>
    </row>
    <row r="64" spans="1:15" ht="11.1" customHeight="1" x14ac:dyDescent="0.15">
      <c r="A64" s="147"/>
      <c r="B64" s="181"/>
      <c r="C64" s="182">
        <v>50</v>
      </c>
      <c r="D64" s="260"/>
      <c r="E64" s="177" t="s">
        <v>396</v>
      </c>
      <c r="F64" s="226"/>
      <c r="G64" s="272"/>
      <c r="H64" s="226"/>
      <c r="I64" s="236"/>
      <c r="J64" s="226"/>
      <c r="K64" s="319"/>
      <c r="L64" s="226"/>
      <c r="M64" s="246"/>
      <c r="N64" s="226"/>
      <c r="O64" s="216"/>
    </row>
    <row r="65" spans="1:19" ht="11.1" customHeight="1" x14ac:dyDescent="0.15">
      <c r="A65" s="147"/>
      <c r="B65" s="193"/>
      <c r="C65" s="148">
        <v>0</v>
      </c>
      <c r="D65" s="228"/>
      <c r="E65" s="320"/>
      <c r="F65" s="232"/>
      <c r="G65" s="213"/>
      <c r="H65" s="232"/>
      <c r="I65" s="178"/>
      <c r="J65" s="232"/>
      <c r="K65" s="234" t="s">
        <v>386</v>
      </c>
      <c r="L65" s="232"/>
      <c r="M65" s="198"/>
      <c r="N65" s="232"/>
      <c r="O65" s="178" t="s">
        <v>320</v>
      </c>
    </row>
    <row r="66" spans="1:19" ht="11.1" customHeight="1" x14ac:dyDescent="0.15">
      <c r="A66" s="147"/>
      <c r="B66" s="173"/>
      <c r="C66" s="155">
        <v>10</v>
      </c>
      <c r="D66" s="156"/>
      <c r="E66" s="321" t="s">
        <v>343</v>
      </c>
      <c r="F66" s="158"/>
      <c r="G66" s="206"/>
      <c r="H66" s="158"/>
      <c r="I66" s="178" t="s">
        <v>345</v>
      </c>
      <c r="J66" s="158"/>
      <c r="K66" s="321" t="s">
        <v>387</v>
      </c>
      <c r="L66" s="158"/>
      <c r="M66" s="198" t="s">
        <v>344</v>
      </c>
      <c r="N66" s="158"/>
      <c r="O66" s="230"/>
    </row>
    <row r="67" spans="1:19" ht="11.1" customHeight="1" x14ac:dyDescent="0.15">
      <c r="A67" s="147"/>
      <c r="B67" s="388">
        <v>17</v>
      </c>
      <c r="C67" s="155">
        <v>20</v>
      </c>
      <c r="D67" s="156"/>
      <c r="E67" s="322"/>
      <c r="F67" s="158"/>
      <c r="G67" s="206" t="s">
        <v>363</v>
      </c>
      <c r="H67" s="158"/>
      <c r="I67" s="230"/>
      <c r="J67" s="158"/>
      <c r="K67" s="322"/>
      <c r="L67" s="158"/>
      <c r="M67" s="243"/>
      <c r="N67" s="158"/>
      <c r="O67" s="235" t="s">
        <v>440</v>
      </c>
    </row>
    <row r="68" spans="1:19" ht="11.1" customHeight="1" x14ac:dyDescent="0.15">
      <c r="A68" s="147"/>
      <c r="B68" s="388"/>
      <c r="C68" s="155">
        <v>30</v>
      </c>
      <c r="D68" s="156"/>
      <c r="E68" s="322"/>
      <c r="F68" s="158"/>
      <c r="G68" s="206"/>
      <c r="H68" s="158"/>
      <c r="I68" s="189" t="s">
        <v>431</v>
      </c>
      <c r="J68" s="175"/>
      <c r="K68" s="303" t="s">
        <v>346</v>
      </c>
      <c r="L68" s="158"/>
      <c r="M68" s="208" t="s">
        <v>384</v>
      </c>
      <c r="N68" s="158"/>
      <c r="O68" s="322"/>
      <c r="S68" s="324"/>
    </row>
    <row r="69" spans="1:19" ht="11.1" customHeight="1" x14ac:dyDescent="0.15">
      <c r="A69" s="147"/>
      <c r="B69" s="325"/>
      <c r="C69" s="322">
        <v>40</v>
      </c>
      <c r="D69" s="326"/>
      <c r="E69" s="322"/>
      <c r="F69" s="158"/>
      <c r="G69" s="225"/>
      <c r="H69" s="158"/>
      <c r="I69" s="327"/>
      <c r="J69" s="175"/>
      <c r="K69" s="246"/>
      <c r="L69" s="158"/>
      <c r="M69" s="328"/>
      <c r="N69" s="158"/>
      <c r="O69" s="322"/>
      <c r="S69" s="329"/>
    </row>
    <row r="70" spans="1:19" ht="11.1" customHeight="1" x14ac:dyDescent="0.15">
      <c r="A70" s="147"/>
      <c r="B70" s="330"/>
      <c r="C70" s="261">
        <v>50</v>
      </c>
      <c r="D70" s="331"/>
      <c r="E70" s="332"/>
      <c r="F70" s="185"/>
      <c r="G70" s="225"/>
      <c r="H70" s="185"/>
      <c r="I70" s="261"/>
      <c r="J70" s="190"/>
      <c r="K70" s="198" t="s">
        <v>348</v>
      </c>
      <c r="L70" s="185"/>
      <c r="M70" s="327" t="s">
        <v>347</v>
      </c>
      <c r="N70" s="185"/>
      <c r="O70" s="358" t="s">
        <v>389</v>
      </c>
      <c r="S70" s="333"/>
    </row>
    <row r="71" spans="1:19" ht="11.1" customHeight="1" x14ac:dyDescent="0.15">
      <c r="A71" s="147"/>
      <c r="B71" s="391">
        <v>18</v>
      </c>
      <c r="C71" s="315">
        <v>0</v>
      </c>
      <c r="D71" s="334"/>
      <c r="E71" s="335"/>
      <c r="F71" s="195"/>
      <c r="G71" s="225"/>
      <c r="H71" s="197"/>
      <c r="I71" s="321" t="s">
        <v>349</v>
      </c>
      <c r="J71" s="151"/>
      <c r="K71" s="243"/>
      <c r="L71" s="197"/>
      <c r="M71" s="152"/>
      <c r="N71" s="197"/>
      <c r="O71" s="357"/>
      <c r="S71" s="336"/>
    </row>
    <row r="72" spans="1:19" ht="11.1" customHeight="1" x14ac:dyDescent="0.15">
      <c r="A72" s="147"/>
      <c r="B72" s="391"/>
      <c r="C72" s="335">
        <v>10</v>
      </c>
      <c r="D72" s="335"/>
      <c r="E72" s="337"/>
      <c r="F72" s="338"/>
      <c r="G72" s="311" t="s">
        <v>350</v>
      </c>
      <c r="H72" s="339"/>
      <c r="I72" s="153"/>
      <c r="J72" s="340"/>
      <c r="K72" s="208" t="s">
        <v>385</v>
      </c>
      <c r="L72" s="339"/>
      <c r="M72" s="341"/>
      <c r="N72" s="339"/>
      <c r="O72" s="322"/>
      <c r="S72" s="342"/>
    </row>
    <row r="73" spans="1:19" ht="11.1" customHeight="1" x14ac:dyDescent="0.15">
      <c r="A73" s="147"/>
      <c r="B73" s="391"/>
      <c r="C73" s="323">
        <v>20</v>
      </c>
      <c r="D73" s="323"/>
      <c r="E73" s="343"/>
      <c r="F73" s="284"/>
      <c r="G73" s="344" t="s">
        <v>343</v>
      </c>
      <c r="H73" s="284"/>
      <c r="I73" s="345"/>
      <c r="J73" s="346"/>
      <c r="K73" s="355" t="s">
        <v>388</v>
      </c>
      <c r="L73" s="347"/>
      <c r="M73" s="343"/>
      <c r="N73" s="347"/>
      <c r="O73" s="355"/>
      <c r="S73" s="333"/>
    </row>
    <row r="74" spans="1:19" ht="11.1" customHeight="1" x14ac:dyDescent="0.15">
      <c r="A74" s="147"/>
      <c r="B74" s="391"/>
      <c r="C74" s="261">
        <v>30</v>
      </c>
      <c r="D74" s="261"/>
      <c r="E74" s="348" t="s">
        <v>351</v>
      </c>
      <c r="F74" s="349"/>
      <c r="G74" s="350" t="s">
        <v>352</v>
      </c>
      <c r="H74" s="349"/>
      <c r="I74" s="350" t="s">
        <v>428</v>
      </c>
      <c r="J74" s="349"/>
      <c r="K74" s="350" t="s">
        <v>352</v>
      </c>
      <c r="L74" s="349"/>
      <c r="M74" s="350" t="s">
        <v>353</v>
      </c>
      <c r="N74" s="349"/>
      <c r="O74" s="350" t="s">
        <v>428</v>
      </c>
      <c r="S74" s="351"/>
    </row>
    <row r="75" spans="1:19" x14ac:dyDescent="0.15">
      <c r="A75" s="147"/>
      <c r="B75" s="352" t="s">
        <v>354</v>
      </c>
      <c r="C75" s="352"/>
      <c r="D75" s="352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147"/>
      <c r="S75" s="351"/>
    </row>
    <row r="76" spans="1:19" x14ac:dyDescent="0.15">
      <c r="A76" s="147"/>
      <c r="B76" s="147" t="s">
        <v>355</v>
      </c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S76" s="353"/>
    </row>
    <row r="77" spans="1:19" ht="12.75" customHeight="1" x14ac:dyDescent="0.15">
      <c r="B77" s="147" t="s">
        <v>356</v>
      </c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S77" s="354"/>
    </row>
    <row r="80" spans="1:19" x14ac:dyDescent="0.15">
      <c r="C80" s="132" t="s">
        <v>357</v>
      </c>
      <c r="E80" s="132">
        <f>23+46+47+31+41+12+34</f>
        <v>234</v>
      </c>
      <c r="G80" s="132">
        <f>19+31+27+100+31+28</f>
        <v>236</v>
      </c>
      <c r="I80" s="132">
        <f>11+20+71+27+44</f>
        <v>173</v>
      </c>
      <c r="K80" s="132">
        <f>31+116+26+36+30</f>
        <v>239</v>
      </c>
      <c r="M80" s="132">
        <f>24+21+56+50+15+17</f>
        <v>183</v>
      </c>
      <c r="O80" s="132">
        <f>14+63+67+25+15+15</f>
        <v>199</v>
      </c>
    </row>
  </sheetData>
  <mergeCells count="15">
    <mergeCell ref="B61:B62"/>
    <mergeCell ref="B67:B68"/>
    <mergeCell ref="B71:B74"/>
    <mergeCell ref="B37:B38"/>
    <mergeCell ref="B43:B44"/>
    <mergeCell ref="E48:E49"/>
    <mergeCell ref="B49:B50"/>
    <mergeCell ref="E53:E54"/>
    <mergeCell ref="B55:B56"/>
    <mergeCell ref="M2:O2"/>
    <mergeCell ref="B7:B8"/>
    <mergeCell ref="B13:B14"/>
    <mergeCell ref="B19:B20"/>
    <mergeCell ref="B25:B26"/>
    <mergeCell ref="B31:B32"/>
  </mergeCells>
  <phoneticPr fontId="1"/>
  <printOptions horizontalCentered="1" verticalCentered="1"/>
  <pageMargins left="0" right="0" top="0.15748031496062992" bottom="0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6184-40B3-4801-8452-2E0A3AE59F0A}">
  <sheetPr>
    <pageSetUpPr fitToPage="1"/>
  </sheetPr>
  <dimension ref="B5:E58"/>
  <sheetViews>
    <sheetView view="pageBreakPreview" zoomScaleNormal="100" zoomScaleSheetLayoutView="100" workbookViewId="0">
      <selection activeCell="C56" sqref="C56"/>
    </sheetView>
  </sheetViews>
  <sheetFormatPr defaultRowHeight="13.5" x14ac:dyDescent="0.15"/>
  <cols>
    <col min="1" max="1" width="21.5" customWidth="1"/>
    <col min="2" max="2" width="19.75" style="121" bestFit="1" customWidth="1"/>
    <col min="3" max="3" width="27.875" bestFit="1" customWidth="1"/>
    <col min="5" max="5" width="9.125" hidden="1" customWidth="1"/>
  </cols>
  <sheetData>
    <row r="5" spans="2:5" x14ac:dyDescent="0.15">
      <c r="B5" s="22"/>
    </row>
    <row r="6" spans="2:5" x14ac:dyDescent="0.15">
      <c r="B6" s="361" t="s">
        <v>410</v>
      </c>
      <c r="C6" s="25" t="s">
        <v>138</v>
      </c>
      <c r="D6" s="74" t="s">
        <v>185</v>
      </c>
    </row>
    <row r="7" spans="2:5" x14ac:dyDescent="0.15">
      <c r="B7" s="125" t="s">
        <v>120</v>
      </c>
      <c r="C7" s="101" t="s">
        <v>2</v>
      </c>
      <c r="D7" s="107">
        <v>0.30555555555555558</v>
      </c>
      <c r="E7" s="5">
        <v>6.9444444444444447E-4</v>
      </c>
    </row>
    <row r="8" spans="2:5" x14ac:dyDescent="0.15">
      <c r="B8" s="126"/>
      <c r="C8" s="8" t="s">
        <v>7</v>
      </c>
      <c r="D8" s="100">
        <f>D7+E7</f>
        <v>0.30625000000000002</v>
      </c>
      <c r="E8" s="11">
        <v>1.3888888888888889E-3</v>
      </c>
    </row>
    <row r="9" spans="2:5" x14ac:dyDescent="0.15">
      <c r="B9" s="126" t="s">
        <v>6</v>
      </c>
      <c r="C9" s="8" t="s">
        <v>9</v>
      </c>
      <c r="D9" s="100">
        <f t="shared" ref="D9:D58" si="0">D8+E8</f>
        <v>0.30763888888888891</v>
      </c>
      <c r="E9" s="11">
        <v>1.3888888888888889E-3</v>
      </c>
    </row>
    <row r="10" spans="2:5" x14ac:dyDescent="0.15">
      <c r="B10" s="126"/>
      <c r="C10" s="8" t="s">
        <v>111</v>
      </c>
      <c r="D10" s="100">
        <f t="shared" si="0"/>
        <v>0.30902777777777779</v>
      </c>
      <c r="E10" s="11">
        <v>1.38888888888889E-3</v>
      </c>
    </row>
    <row r="11" spans="2:5" x14ac:dyDescent="0.15">
      <c r="B11" s="126" t="s">
        <v>6</v>
      </c>
      <c r="C11" s="6" t="s">
        <v>4</v>
      </c>
      <c r="D11" s="100">
        <f t="shared" si="0"/>
        <v>0.31041666666666667</v>
      </c>
      <c r="E11" s="11">
        <v>1.3888888888888889E-3</v>
      </c>
    </row>
    <row r="12" spans="2:5" x14ac:dyDescent="0.15">
      <c r="B12" s="126"/>
      <c r="C12" s="8" t="s">
        <v>114</v>
      </c>
      <c r="D12" s="100">
        <f t="shared" si="0"/>
        <v>0.31180555555555556</v>
      </c>
      <c r="E12" s="11">
        <v>1.3888888888888889E-3</v>
      </c>
    </row>
    <row r="13" spans="2:5" x14ac:dyDescent="0.15">
      <c r="B13" s="126" t="s">
        <v>6</v>
      </c>
      <c r="C13" s="8" t="s">
        <v>62</v>
      </c>
      <c r="D13" s="100">
        <f t="shared" si="0"/>
        <v>0.31319444444444444</v>
      </c>
      <c r="E13" s="11">
        <v>6.9444444444444447E-4</v>
      </c>
    </row>
    <row r="14" spans="2:5" x14ac:dyDescent="0.15">
      <c r="B14" s="126"/>
      <c r="C14" s="8" t="s">
        <v>63</v>
      </c>
      <c r="D14" s="100">
        <f t="shared" si="0"/>
        <v>0.31388888888888888</v>
      </c>
      <c r="E14" s="11">
        <v>6.9444444444444447E-4</v>
      </c>
    </row>
    <row r="15" spans="2:5" x14ac:dyDescent="0.15">
      <c r="B15" s="126" t="s">
        <v>6</v>
      </c>
      <c r="C15" s="8" t="s">
        <v>64</v>
      </c>
      <c r="D15" s="100">
        <f t="shared" si="0"/>
        <v>0.31458333333333333</v>
      </c>
      <c r="E15" s="11">
        <v>2.0833333333333333E-3</v>
      </c>
    </row>
    <row r="16" spans="2:5" x14ac:dyDescent="0.15">
      <c r="B16" s="126"/>
      <c r="C16" s="8" t="s">
        <v>24</v>
      </c>
      <c r="D16" s="100">
        <v>0.32083333333333336</v>
      </c>
      <c r="E16" s="11">
        <v>6.9444444444444447E-4</v>
      </c>
    </row>
    <row r="17" spans="2:5" x14ac:dyDescent="0.15">
      <c r="B17" s="126" t="s">
        <v>6</v>
      </c>
      <c r="C17" s="8" t="s">
        <v>27</v>
      </c>
      <c r="D17" s="100">
        <f t="shared" si="0"/>
        <v>0.3215277777777778</v>
      </c>
      <c r="E17" s="11">
        <v>6.9444444444438647E-4</v>
      </c>
    </row>
    <row r="18" spans="2:5" x14ac:dyDescent="0.15">
      <c r="B18" s="126"/>
      <c r="C18" s="8" t="s">
        <v>30</v>
      </c>
      <c r="D18" s="100">
        <f t="shared" si="0"/>
        <v>0.32222222222222219</v>
      </c>
      <c r="E18" s="11">
        <v>6.9444444444444447E-4</v>
      </c>
    </row>
    <row r="19" spans="2:5" x14ac:dyDescent="0.15">
      <c r="B19" s="126" t="s">
        <v>6</v>
      </c>
      <c r="C19" s="8" t="s">
        <v>33</v>
      </c>
      <c r="D19" s="100">
        <f t="shared" si="0"/>
        <v>0.32291666666666663</v>
      </c>
      <c r="E19" s="11">
        <v>1.3888888888888889E-3</v>
      </c>
    </row>
    <row r="20" spans="2:5" x14ac:dyDescent="0.15">
      <c r="B20" s="127"/>
      <c r="C20" s="8" t="s">
        <v>35</v>
      </c>
      <c r="D20" s="100">
        <f t="shared" si="0"/>
        <v>0.32430555555555551</v>
      </c>
      <c r="E20" s="11">
        <v>6.9444444444449749E-4</v>
      </c>
    </row>
    <row r="21" spans="2:5" x14ac:dyDescent="0.15">
      <c r="B21" s="127" t="s">
        <v>6</v>
      </c>
      <c r="C21" s="8" t="s">
        <v>37</v>
      </c>
      <c r="D21" s="100">
        <f t="shared" si="0"/>
        <v>0.32500000000000001</v>
      </c>
      <c r="E21" s="11">
        <v>6.9444444444444447E-4</v>
      </c>
    </row>
    <row r="22" spans="2:5" x14ac:dyDescent="0.15">
      <c r="B22" s="127"/>
      <c r="C22" s="8" t="s">
        <v>39</v>
      </c>
      <c r="D22" s="100">
        <f t="shared" si="0"/>
        <v>0.32569444444444445</v>
      </c>
      <c r="E22" s="11">
        <v>0</v>
      </c>
    </row>
    <row r="23" spans="2:5" x14ac:dyDescent="0.15">
      <c r="B23" s="127" t="s">
        <v>6</v>
      </c>
      <c r="C23" s="8" t="s">
        <v>29</v>
      </c>
      <c r="D23" s="100">
        <f t="shared" si="0"/>
        <v>0.32569444444444445</v>
      </c>
      <c r="E23" s="11">
        <v>6.9444444444449749E-4</v>
      </c>
    </row>
    <row r="24" spans="2:5" x14ac:dyDescent="0.15">
      <c r="B24" s="127"/>
      <c r="C24" s="8" t="s">
        <v>26</v>
      </c>
      <c r="D24" s="100">
        <f t="shared" si="0"/>
        <v>0.32638888888888895</v>
      </c>
      <c r="E24" s="11">
        <v>1.3888888888888889E-3</v>
      </c>
    </row>
    <row r="25" spans="2:5" x14ac:dyDescent="0.15">
      <c r="B25" s="127" t="s">
        <v>6</v>
      </c>
      <c r="C25" s="8" t="s">
        <v>41</v>
      </c>
      <c r="D25" s="100">
        <f t="shared" si="0"/>
        <v>0.32777777777777783</v>
      </c>
      <c r="E25" s="11">
        <v>6.9444444444449749E-4</v>
      </c>
    </row>
    <row r="26" spans="2:5" x14ac:dyDescent="0.15">
      <c r="B26" s="127"/>
      <c r="C26" s="8" t="s">
        <v>42</v>
      </c>
      <c r="D26" s="100">
        <f t="shared" si="0"/>
        <v>0.32847222222222233</v>
      </c>
      <c r="E26" s="11">
        <v>6.9444444444444198E-4</v>
      </c>
    </row>
    <row r="27" spans="2:5" x14ac:dyDescent="0.15">
      <c r="B27" s="127" t="s">
        <v>6</v>
      </c>
      <c r="C27" s="8" t="s">
        <v>112</v>
      </c>
      <c r="D27" s="100">
        <f t="shared" si="0"/>
        <v>0.32916666666666677</v>
      </c>
      <c r="E27" s="11">
        <v>6.9444444444444198E-4</v>
      </c>
    </row>
    <row r="28" spans="2:5" x14ac:dyDescent="0.15">
      <c r="B28" s="127"/>
      <c r="C28" s="8" t="s">
        <v>43</v>
      </c>
      <c r="D28" s="100">
        <f t="shared" si="0"/>
        <v>0.32986111111111122</v>
      </c>
      <c r="E28" s="11">
        <v>6.9444444444444447E-4</v>
      </c>
    </row>
    <row r="29" spans="2:5" x14ac:dyDescent="0.15">
      <c r="B29" s="127" t="s">
        <v>6</v>
      </c>
      <c r="C29" s="8" t="s">
        <v>44</v>
      </c>
      <c r="D29" s="100">
        <f t="shared" si="0"/>
        <v>0.33055555555555566</v>
      </c>
      <c r="E29" s="11">
        <v>6.9444444444444447E-4</v>
      </c>
    </row>
    <row r="30" spans="2:5" x14ac:dyDescent="0.15">
      <c r="B30" s="127"/>
      <c r="C30" s="8" t="s">
        <v>45</v>
      </c>
      <c r="D30" s="100">
        <f t="shared" si="0"/>
        <v>0.3312500000000001</v>
      </c>
      <c r="E30" s="11">
        <v>6.9444444444444447E-4</v>
      </c>
    </row>
    <row r="31" spans="2:5" x14ac:dyDescent="0.15">
      <c r="B31" s="127" t="s">
        <v>6</v>
      </c>
      <c r="C31" s="8" t="s">
        <v>11</v>
      </c>
      <c r="D31" s="100">
        <f t="shared" si="0"/>
        <v>0.33194444444444454</v>
      </c>
      <c r="E31" s="11">
        <v>2.0833333333333259E-3</v>
      </c>
    </row>
    <row r="32" spans="2:5" x14ac:dyDescent="0.15">
      <c r="B32" s="127"/>
      <c r="C32" s="8" t="s">
        <v>1</v>
      </c>
      <c r="D32" s="100">
        <f t="shared" si="0"/>
        <v>0.33402777777777787</v>
      </c>
      <c r="E32" s="73">
        <v>1.3888888888888889E-3</v>
      </c>
    </row>
    <row r="33" spans="2:5" x14ac:dyDescent="0.15">
      <c r="B33" s="127" t="s">
        <v>6</v>
      </c>
      <c r="C33" s="8" t="s">
        <v>65</v>
      </c>
      <c r="D33" s="100">
        <f t="shared" si="0"/>
        <v>0.33541666666666675</v>
      </c>
      <c r="E33" s="11">
        <v>1.3888888888888889E-3</v>
      </c>
    </row>
    <row r="34" spans="2:5" x14ac:dyDescent="0.15">
      <c r="B34" s="127"/>
      <c r="C34" s="8" t="s">
        <v>61</v>
      </c>
      <c r="D34" s="100">
        <f t="shared" si="0"/>
        <v>0.33680555555555564</v>
      </c>
      <c r="E34" s="11">
        <v>1.3888888888888889E-3</v>
      </c>
    </row>
    <row r="35" spans="2:5" x14ac:dyDescent="0.15">
      <c r="B35" s="127" t="s">
        <v>6</v>
      </c>
      <c r="C35" s="8" t="s">
        <v>224</v>
      </c>
      <c r="D35" s="100">
        <f t="shared" si="0"/>
        <v>0.33819444444444452</v>
      </c>
      <c r="E35" s="11">
        <v>1.3888888888888889E-3</v>
      </c>
    </row>
    <row r="36" spans="2:5" x14ac:dyDescent="0.15">
      <c r="B36" s="127"/>
      <c r="C36" s="78" t="s">
        <v>110</v>
      </c>
      <c r="D36" s="100">
        <f t="shared" si="0"/>
        <v>0.3395833333333334</v>
      </c>
      <c r="E36" s="122">
        <v>6.9444444444444447E-4</v>
      </c>
    </row>
    <row r="37" spans="2:5" x14ac:dyDescent="0.15">
      <c r="B37" s="127" t="s">
        <v>6</v>
      </c>
      <c r="C37" s="78" t="s">
        <v>60</v>
      </c>
      <c r="D37" s="100">
        <f t="shared" si="0"/>
        <v>0.34027777777777785</v>
      </c>
      <c r="E37" s="122">
        <v>6.9444444444444447E-4</v>
      </c>
    </row>
    <row r="38" spans="2:5" x14ac:dyDescent="0.15">
      <c r="B38" s="127"/>
      <c r="C38" s="78" t="s">
        <v>108</v>
      </c>
      <c r="D38" s="100">
        <f t="shared" si="0"/>
        <v>0.34097222222222229</v>
      </c>
      <c r="E38" s="122">
        <v>1.3888888888888889E-3</v>
      </c>
    </row>
    <row r="39" spans="2:5" x14ac:dyDescent="0.15">
      <c r="B39" s="127" t="s">
        <v>6</v>
      </c>
      <c r="C39" s="78" t="s">
        <v>61</v>
      </c>
      <c r="D39" s="100">
        <f t="shared" si="0"/>
        <v>0.34236111111111117</v>
      </c>
      <c r="E39" s="122">
        <v>1.3888888888888889E-3</v>
      </c>
    </row>
    <row r="40" spans="2:5" x14ac:dyDescent="0.15">
      <c r="B40" s="127"/>
      <c r="C40" s="78" t="s">
        <v>68</v>
      </c>
      <c r="D40" s="100">
        <f t="shared" si="0"/>
        <v>0.34375000000000006</v>
      </c>
      <c r="E40" s="122">
        <v>2.0833333333333333E-3</v>
      </c>
    </row>
    <row r="41" spans="2:5" x14ac:dyDescent="0.15">
      <c r="B41" s="127" t="s">
        <v>6</v>
      </c>
      <c r="C41" s="119" t="s">
        <v>216</v>
      </c>
      <c r="D41" s="100">
        <f t="shared" si="0"/>
        <v>0.34583333333333338</v>
      </c>
      <c r="E41" s="122">
        <v>6.9444444444444447E-4</v>
      </c>
    </row>
    <row r="42" spans="2:5" x14ac:dyDescent="0.15">
      <c r="B42" s="127"/>
      <c r="C42" s="78" t="s">
        <v>217</v>
      </c>
      <c r="D42" s="100">
        <f t="shared" si="0"/>
        <v>0.34652777777777782</v>
      </c>
      <c r="E42" s="122">
        <v>0</v>
      </c>
    </row>
    <row r="43" spans="2:5" x14ac:dyDescent="0.15">
      <c r="B43" s="127" t="s">
        <v>6</v>
      </c>
      <c r="C43" s="78" t="s">
        <v>218</v>
      </c>
      <c r="D43" s="100">
        <f t="shared" si="0"/>
        <v>0.34652777777777782</v>
      </c>
      <c r="E43" s="122">
        <v>6.9444444444444447E-4</v>
      </c>
    </row>
    <row r="44" spans="2:5" x14ac:dyDescent="0.15">
      <c r="B44" s="127"/>
      <c r="C44" s="78" t="s">
        <v>219</v>
      </c>
      <c r="D44" s="100">
        <f t="shared" si="0"/>
        <v>0.34722222222222227</v>
      </c>
      <c r="E44" s="122">
        <v>2.7777777777777779E-3</v>
      </c>
    </row>
    <row r="45" spans="2:5" x14ac:dyDescent="0.15">
      <c r="B45" s="127" t="s">
        <v>6</v>
      </c>
      <c r="C45" s="78" t="s">
        <v>220</v>
      </c>
      <c r="D45" s="100">
        <f t="shared" si="0"/>
        <v>0.35000000000000003</v>
      </c>
      <c r="E45" s="122">
        <v>6.9444444444444447E-4</v>
      </c>
    </row>
    <row r="46" spans="2:5" x14ac:dyDescent="0.15">
      <c r="B46" s="127"/>
      <c r="C46" s="78" t="s">
        <v>221</v>
      </c>
      <c r="D46" s="100">
        <f t="shared" si="0"/>
        <v>0.35069444444444448</v>
      </c>
      <c r="E46" s="122">
        <v>6.9444444444444447E-4</v>
      </c>
    </row>
    <row r="47" spans="2:5" x14ac:dyDescent="0.15">
      <c r="B47" s="127" t="s">
        <v>6</v>
      </c>
      <c r="C47" s="78" t="s">
        <v>222</v>
      </c>
      <c r="D47" s="100">
        <f t="shared" si="0"/>
        <v>0.35138888888888892</v>
      </c>
      <c r="E47" s="122">
        <v>6.9444444444444447E-4</v>
      </c>
    </row>
    <row r="48" spans="2:5" x14ac:dyDescent="0.15">
      <c r="B48" s="127"/>
      <c r="C48" s="78" t="s">
        <v>93</v>
      </c>
      <c r="D48" s="100">
        <f t="shared" si="0"/>
        <v>0.35208333333333336</v>
      </c>
      <c r="E48" s="122">
        <v>6.9444444444444447E-4</v>
      </c>
    </row>
    <row r="49" spans="2:5" x14ac:dyDescent="0.15">
      <c r="B49" s="127" t="s">
        <v>6</v>
      </c>
      <c r="C49" s="78" t="s">
        <v>94</v>
      </c>
      <c r="D49" s="100">
        <f t="shared" si="0"/>
        <v>0.3527777777777778</v>
      </c>
      <c r="E49" s="122">
        <v>6.9444444444444447E-4</v>
      </c>
    </row>
    <row r="50" spans="2:5" x14ac:dyDescent="0.15">
      <c r="B50" s="127"/>
      <c r="C50" s="78" t="s">
        <v>95</v>
      </c>
      <c r="D50" s="100">
        <f t="shared" si="0"/>
        <v>0.35347222222222224</v>
      </c>
      <c r="E50" s="122">
        <v>6.9444444444444447E-4</v>
      </c>
    </row>
    <row r="51" spans="2:5" x14ac:dyDescent="0.15">
      <c r="B51" s="127" t="s">
        <v>6</v>
      </c>
      <c r="C51" s="78" t="s">
        <v>96</v>
      </c>
      <c r="D51" s="100">
        <f t="shared" si="0"/>
        <v>0.35416666666666669</v>
      </c>
      <c r="E51" s="122">
        <v>1.3888888888888889E-3</v>
      </c>
    </row>
    <row r="52" spans="2:5" x14ac:dyDescent="0.15">
      <c r="B52" s="127"/>
      <c r="C52" s="78" t="s">
        <v>223</v>
      </c>
      <c r="D52" s="100">
        <f t="shared" si="0"/>
        <v>0.35555555555555557</v>
      </c>
      <c r="E52" s="122">
        <v>6.9444444444444447E-4</v>
      </c>
    </row>
    <row r="53" spans="2:5" x14ac:dyDescent="0.15">
      <c r="B53" s="127" t="s">
        <v>6</v>
      </c>
      <c r="C53" s="78" t="s">
        <v>114</v>
      </c>
      <c r="D53" s="100">
        <f t="shared" si="0"/>
        <v>0.35625000000000001</v>
      </c>
      <c r="E53" s="122">
        <v>1.3888888888888889E-3</v>
      </c>
    </row>
    <row r="54" spans="2:5" x14ac:dyDescent="0.15">
      <c r="B54" s="127"/>
      <c r="C54" s="78" t="s">
        <v>86</v>
      </c>
      <c r="D54" s="100">
        <f t="shared" si="0"/>
        <v>0.3576388888888889</v>
      </c>
      <c r="E54" s="122">
        <v>6.9444444444444447E-4</v>
      </c>
    </row>
    <row r="55" spans="2:5" x14ac:dyDescent="0.15">
      <c r="B55" s="127" t="s">
        <v>6</v>
      </c>
      <c r="C55" s="78" t="s">
        <v>111</v>
      </c>
      <c r="D55" s="100">
        <f t="shared" si="0"/>
        <v>0.35833333333333334</v>
      </c>
      <c r="E55" s="122">
        <v>1.3888888888888889E-3</v>
      </c>
    </row>
    <row r="56" spans="2:5" x14ac:dyDescent="0.15">
      <c r="B56" s="127"/>
      <c r="C56" s="78" t="s">
        <v>67</v>
      </c>
      <c r="D56" s="100">
        <f t="shared" si="0"/>
        <v>0.35972222222222222</v>
      </c>
      <c r="E56" s="122">
        <v>6.9444444444444447E-4</v>
      </c>
    </row>
    <row r="57" spans="2:5" x14ac:dyDescent="0.15">
      <c r="B57" s="127" t="s">
        <v>6</v>
      </c>
      <c r="C57" s="78" t="s">
        <v>56</v>
      </c>
      <c r="D57" s="100">
        <f t="shared" si="0"/>
        <v>0.36041666666666666</v>
      </c>
      <c r="E57" s="122">
        <v>6.9444444444444447E-4</v>
      </c>
    </row>
    <row r="58" spans="2:5" x14ac:dyDescent="0.15">
      <c r="B58" s="129" t="s">
        <v>225</v>
      </c>
      <c r="C58" s="376" t="s">
        <v>55</v>
      </c>
      <c r="D58" s="377">
        <f t="shared" si="0"/>
        <v>0.3611111111111111</v>
      </c>
      <c r="E58" s="121"/>
    </row>
  </sheetData>
  <phoneticPr fontId="1"/>
  <conditionalFormatting sqref="B7:D58">
    <cfRule type="expression" dxfId="11" priority="1">
      <formula>MOD(ROW(),2)=0</formula>
    </cfRule>
  </conditionalFormatting>
  <conditionalFormatting sqref="C33:C34 D33:D58">
    <cfRule type="expression" dxfId="10" priority="4">
      <formula>MOD(ROW(),2)=0</formula>
    </cfRule>
  </conditionalFormatting>
  <conditionalFormatting sqref="C35">
    <cfRule type="expression" dxfId="9" priority="3">
      <formula>MOD(ROW(),2)=0</formula>
    </cfRule>
  </conditionalFormatting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A5FA-E962-4552-8D6E-0DADE5B8CC47}">
  <sheetPr>
    <pageSetUpPr fitToPage="1"/>
  </sheetPr>
  <dimension ref="A1:P52"/>
  <sheetViews>
    <sheetView view="pageBreakPreview" topLeftCell="A25" zoomScale="90" zoomScaleNormal="100" zoomScaleSheetLayoutView="90" workbookViewId="0">
      <selection activeCell="C56" sqref="C56"/>
    </sheetView>
  </sheetViews>
  <sheetFormatPr defaultRowHeight="13.5" x14ac:dyDescent="0.15"/>
  <cols>
    <col min="1" max="1" width="23.875" bestFit="1" customWidth="1"/>
    <col min="7" max="7" width="9" style="121" hidden="1" customWidth="1"/>
    <col min="9" max="9" width="22.5" bestFit="1" customWidth="1"/>
    <col min="16" max="16" width="9" customWidth="1"/>
  </cols>
  <sheetData>
    <row r="1" spans="1:16" x14ac:dyDescent="0.15">
      <c r="A1" s="382"/>
    </row>
    <row r="2" spans="1:16" x14ac:dyDescent="0.15">
      <c r="A2" s="383"/>
    </row>
    <row r="4" spans="1:16" x14ac:dyDescent="0.15">
      <c r="A4" s="123" t="s">
        <v>227</v>
      </c>
      <c r="B4" s="74" t="s">
        <v>200</v>
      </c>
      <c r="C4" s="74" t="s">
        <v>184</v>
      </c>
      <c r="D4" s="74" t="s">
        <v>186</v>
      </c>
      <c r="E4" s="74" t="s">
        <v>187</v>
      </c>
      <c r="F4" s="74" t="s">
        <v>188</v>
      </c>
      <c r="I4" s="123" t="s">
        <v>228</v>
      </c>
      <c r="J4" s="74" t="s">
        <v>183</v>
      </c>
      <c r="K4" s="74" t="s">
        <v>184</v>
      </c>
      <c r="L4" s="74" t="s">
        <v>186</v>
      </c>
      <c r="M4" s="74" t="s">
        <v>201</v>
      </c>
      <c r="N4" s="74" t="s">
        <v>188</v>
      </c>
      <c r="O4" s="74" t="s">
        <v>189</v>
      </c>
    </row>
    <row r="5" spans="1:16" x14ac:dyDescent="0.15">
      <c r="A5" s="101" t="s">
        <v>2</v>
      </c>
      <c r="B5" s="116"/>
      <c r="C5" s="10">
        <v>0.34375</v>
      </c>
      <c r="D5" s="102">
        <v>0.43055555555555558</v>
      </c>
      <c r="E5" s="102">
        <v>0.59375</v>
      </c>
      <c r="F5" s="102">
        <v>0.69444444444444442</v>
      </c>
      <c r="G5" s="5">
        <v>6.9444444444444447E-4</v>
      </c>
      <c r="H5" s="4"/>
      <c r="I5" s="106" t="s">
        <v>70</v>
      </c>
      <c r="J5" s="102">
        <v>0.36805555555555558</v>
      </c>
      <c r="K5" s="102">
        <v>0.42708333333333331</v>
      </c>
      <c r="L5" s="362">
        <v>0.54166666666666663</v>
      </c>
      <c r="M5" s="362">
        <v>0.59722222222222221</v>
      </c>
      <c r="N5" s="363">
        <v>0.64236111111111116</v>
      </c>
      <c r="O5" s="364">
        <v>0.69791666666666663</v>
      </c>
      <c r="P5" s="14">
        <v>1.3888888888888889E-3</v>
      </c>
    </row>
    <row r="6" spans="1:16" x14ac:dyDescent="0.15">
      <c r="A6" s="8" t="s">
        <v>7</v>
      </c>
      <c r="B6" s="117"/>
      <c r="C6" s="10">
        <f>C5+G5</f>
        <v>0.34444444444444444</v>
      </c>
      <c r="D6" s="10">
        <f>D5+G5</f>
        <v>0.43125000000000002</v>
      </c>
      <c r="E6" s="10">
        <f t="shared" ref="E6:E15" si="0">E5+G5</f>
        <v>0.59444444444444444</v>
      </c>
      <c r="F6" s="10">
        <f>F5+G5</f>
        <v>0.69513888888888886</v>
      </c>
      <c r="G6" s="11">
        <v>1.3888888888888889E-3</v>
      </c>
      <c r="H6" s="4"/>
      <c r="I6" s="103" t="s">
        <v>68</v>
      </c>
      <c r="J6" s="10">
        <f t="shared" ref="J6:J12" si="1">J5+P5</f>
        <v>0.36944444444444446</v>
      </c>
      <c r="K6" s="10">
        <f>K5+P5</f>
        <v>0.4284722222222222</v>
      </c>
      <c r="L6" s="365">
        <f>L5+P5</f>
        <v>0.54305555555555551</v>
      </c>
      <c r="M6" s="365">
        <f>M5+P5</f>
        <v>0.59861111111111109</v>
      </c>
      <c r="N6" s="366">
        <f>N5+P5</f>
        <v>0.64375000000000004</v>
      </c>
      <c r="O6" s="365">
        <f>O5+P5</f>
        <v>0.69930555555555551</v>
      </c>
      <c r="P6" s="14">
        <v>1.3888888888888889E-3</v>
      </c>
    </row>
    <row r="7" spans="1:16" x14ac:dyDescent="0.15">
      <c r="A7" s="8" t="s">
        <v>9</v>
      </c>
      <c r="B7" s="117"/>
      <c r="C7" s="10">
        <f>C6+G6</f>
        <v>0.34583333333333333</v>
      </c>
      <c r="D7" s="10">
        <f>D6+G6</f>
        <v>0.43263888888888891</v>
      </c>
      <c r="E7" s="10">
        <f t="shared" si="0"/>
        <v>0.59583333333333333</v>
      </c>
      <c r="F7" s="10">
        <f t="shared" ref="F7" si="2">F6+G6</f>
        <v>0.69652777777777775</v>
      </c>
      <c r="G7" s="11">
        <v>2.0833333333333333E-3</v>
      </c>
      <c r="H7" s="4"/>
      <c r="I7" s="103" t="s">
        <v>69</v>
      </c>
      <c r="J7" s="10">
        <f t="shared" si="1"/>
        <v>0.37083333333333335</v>
      </c>
      <c r="K7" s="10">
        <f t="shared" ref="K7" si="3">K6+P6</f>
        <v>0.42986111111111108</v>
      </c>
      <c r="L7" s="365">
        <f>L6+P6</f>
        <v>0.5444444444444444</v>
      </c>
      <c r="M7" s="365">
        <f t="shared" ref="M7:M29" si="4">M6+P6</f>
        <v>0.6</v>
      </c>
      <c r="N7" s="366">
        <f t="shared" ref="N7:N29" si="5">N6+P6</f>
        <v>0.64513888888888893</v>
      </c>
      <c r="O7" s="365">
        <f t="shared" ref="O7:O29" si="6">O6+P6</f>
        <v>0.7006944444444444</v>
      </c>
      <c r="P7" s="14">
        <v>1.3888888888888889E-3</v>
      </c>
    </row>
    <row r="8" spans="1:16" x14ac:dyDescent="0.15">
      <c r="A8" s="103" t="s">
        <v>55</v>
      </c>
      <c r="B8" s="117"/>
      <c r="C8" s="10" t="s">
        <v>6</v>
      </c>
      <c r="D8" s="10">
        <f t="shared" ref="D8:D38" si="7">D7+G7</f>
        <v>0.43472222222222223</v>
      </c>
      <c r="E8" s="10">
        <f t="shared" si="0"/>
        <v>0.59791666666666665</v>
      </c>
      <c r="F8" s="10">
        <f t="shared" ref="F8:F13" si="8">F7+G7</f>
        <v>0.69861111111111107</v>
      </c>
      <c r="G8" s="11">
        <v>6.9444444444444447E-4</v>
      </c>
      <c r="H8" s="4"/>
      <c r="I8" s="103" t="s">
        <v>224</v>
      </c>
      <c r="J8" s="10">
        <f t="shared" si="1"/>
        <v>0.37222222222222223</v>
      </c>
      <c r="K8" s="10">
        <f>K7+P7</f>
        <v>0.43124999999999997</v>
      </c>
      <c r="L8" s="365">
        <f>L7+P7</f>
        <v>0.54583333333333328</v>
      </c>
      <c r="M8" s="365">
        <f t="shared" si="4"/>
        <v>0.60138888888888886</v>
      </c>
      <c r="N8" s="366">
        <f t="shared" si="5"/>
        <v>0.64652777777777781</v>
      </c>
      <c r="O8" s="365">
        <f t="shared" si="6"/>
        <v>0.70208333333333328</v>
      </c>
      <c r="P8" s="14">
        <v>1.3888888888888889E-3</v>
      </c>
    </row>
    <row r="9" spans="1:16" x14ac:dyDescent="0.15">
      <c r="A9" s="103" t="s">
        <v>56</v>
      </c>
      <c r="B9" s="117"/>
      <c r="C9" s="10">
        <v>0.34791666666666665</v>
      </c>
      <c r="D9" s="10">
        <f t="shared" si="7"/>
        <v>0.43541666666666667</v>
      </c>
      <c r="E9" s="10">
        <f t="shared" si="0"/>
        <v>0.59861111111111109</v>
      </c>
      <c r="F9" s="10">
        <f t="shared" si="8"/>
        <v>0.69930555555555551</v>
      </c>
      <c r="G9" s="11">
        <v>1.3888888888888889E-3</v>
      </c>
      <c r="H9" s="4"/>
      <c r="I9" s="103" t="s">
        <v>208</v>
      </c>
      <c r="J9" s="10">
        <f t="shared" si="1"/>
        <v>0.37361111111111112</v>
      </c>
      <c r="K9" s="10">
        <f t="shared" ref="K9:K29" si="9">K8+P8</f>
        <v>0.43263888888888885</v>
      </c>
      <c r="L9" s="365">
        <f t="shared" ref="L9:L29" si="10">L8+P8</f>
        <v>0.54722222222222217</v>
      </c>
      <c r="M9" s="365">
        <f t="shared" si="4"/>
        <v>0.60277777777777775</v>
      </c>
      <c r="N9" s="366">
        <f t="shared" si="5"/>
        <v>0.6479166666666667</v>
      </c>
      <c r="O9" s="365">
        <f t="shared" si="6"/>
        <v>0.70347222222222217</v>
      </c>
      <c r="P9" s="14">
        <v>6.9444444444444447E-4</v>
      </c>
    </row>
    <row r="10" spans="1:16" x14ac:dyDescent="0.15">
      <c r="A10" s="103" t="s">
        <v>67</v>
      </c>
      <c r="B10" s="117"/>
      <c r="C10" s="10">
        <f>C9+G9</f>
        <v>0.34930555555555554</v>
      </c>
      <c r="D10" s="10">
        <f t="shared" si="7"/>
        <v>0.43680555555555556</v>
      </c>
      <c r="E10" s="10">
        <f t="shared" si="0"/>
        <v>0.6</v>
      </c>
      <c r="F10" s="10">
        <f t="shared" si="8"/>
        <v>0.7006944444444444</v>
      </c>
      <c r="G10" s="11">
        <v>1.3888888888888889E-3</v>
      </c>
      <c r="H10" s="4"/>
      <c r="I10" s="103" t="s">
        <v>209</v>
      </c>
      <c r="J10" s="10">
        <f t="shared" si="1"/>
        <v>0.37430555555555556</v>
      </c>
      <c r="K10" s="10">
        <f t="shared" si="9"/>
        <v>0.43333333333333329</v>
      </c>
      <c r="L10" s="365">
        <f t="shared" si="10"/>
        <v>0.54791666666666661</v>
      </c>
      <c r="M10" s="365">
        <f t="shared" si="4"/>
        <v>0.60347222222222219</v>
      </c>
      <c r="N10" s="366">
        <f t="shared" si="5"/>
        <v>0.64861111111111114</v>
      </c>
      <c r="O10" s="365">
        <f t="shared" si="6"/>
        <v>0.70416666666666661</v>
      </c>
      <c r="P10" s="14">
        <v>6.9444444444444447E-4</v>
      </c>
    </row>
    <row r="11" spans="1:16" x14ac:dyDescent="0.15">
      <c r="A11" s="103" t="s">
        <v>411</v>
      </c>
      <c r="B11" s="117"/>
      <c r="C11" s="10" t="s">
        <v>6</v>
      </c>
      <c r="D11" s="10">
        <f t="shared" si="7"/>
        <v>0.43819444444444444</v>
      </c>
      <c r="E11" s="10">
        <f t="shared" si="0"/>
        <v>0.60138888888888886</v>
      </c>
      <c r="F11" s="10">
        <f t="shared" si="8"/>
        <v>0.70208333333333328</v>
      </c>
      <c r="G11" s="11">
        <v>6.9444444444444447E-4</v>
      </c>
      <c r="H11" s="4"/>
      <c r="I11" s="103" t="s">
        <v>210</v>
      </c>
      <c r="J11" s="10">
        <f t="shared" si="1"/>
        <v>0.375</v>
      </c>
      <c r="K11" s="10">
        <f t="shared" si="9"/>
        <v>0.43402777777777773</v>
      </c>
      <c r="L11" s="365">
        <f>L10+P10</f>
        <v>0.54861111111111105</v>
      </c>
      <c r="M11" s="365">
        <f t="shared" si="4"/>
        <v>0.60416666666666663</v>
      </c>
      <c r="N11" s="366">
        <f t="shared" si="5"/>
        <v>0.64930555555555558</v>
      </c>
      <c r="O11" s="365">
        <f t="shared" si="6"/>
        <v>0.70486111111111105</v>
      </c>
      <c r="P11" s="14">
        <v>1.3888888888888889E-3</v>
      </c>
    </row>
    <row r="12" spans="1:16" x14ac:dyDescent="0.15">
      <c r="A12" s="103" t="s">
        <v>181</v>
      </c>
      <c r="B12" s="117"/>
      <c r="C12" s="10" t="s">
        <v>6</v>
      </c>
      <c r="D12" s="10">
        <f t="shared" si="7"/>
        <v>0.43888888888888888</v>
      </c>
      <c r="E12" s="10">
        <f t="shared" si="0"/>
        <v>0.6020833333333333</v>
      </c>
      <c r="F12" s="10">
        <f t="shared" si="8"/>
        <v>0.70277777777777772</v>
      </c>
      <c r="G12" s="11">
        <v>2.0833333333333333E-3</v>
      </c>
      <c r="H12" s="4"/>
      <c r="I12" s="103" t="s">
        <v>69</v>
      </c>
      <c r="J12" s="10">
        <f t="shared" si="1"/>
        <v>0.37638888888888888</v>
      </c>
      <c r="K12" s="10">
        <f t="shared" si="9"/>
        <v>0.43541666666666662</v>
      </c>
      <c r="L12" s="365">
        <f t="shared" si="10"/>
        <v>0.54999999999999993</v>
      </c>
      <c r="M12" s="365">
        <f t="shared" si="4"/>
        <v>0.60555555555555551</v>
      </c>
      <c r="N12" s="366">
        <f t="shared" si="5"/>
        <v>0.65069444444444446</v>
      </c>
      <c r="O12" s="365">
        <f t="shared" si="6"/>
        <v>0.70624999999999993</v>
      </c>
      <c r="P12" s="14">
        <v>1.3888888888888889E-3</v>
      </c>
    </row>
    <row r="13" spans="1:16" x14ac:dyDescent="0.15">
      <c r="A13" s="8" t="s">
        <v>111</v>
      </c>
      <c r="B13" s="117"/>
      <c r="C13" s="10">
        <v>0.35138888888888886</v>
      </c>
      <c r="D13" s="10">
        <f>D12+G12</f>
        <v>0.44097222222222221</v>
      </c>
      <c r="E13" s="10">
        <f t="shared" si="0"/>
        <v>0.60416666666666663</v>
      </c>
      <c r="F13" s="10">
        <f t="shared" si="8"/>
        <v>0.70486111111111105</v>
      </c>
      <c r="G13" s="11">
        <v>1.3888888888888889E-3</v>
      </c>
      <c r="H13" s="4"/>
      <c r="I13" s="103" t="s">
        <v>71</v>
      </c>
      <c r="J13" s="10">
        <f>J12+P12</f>
        <v>0.37777777777777777</v>
      </c>
      <c r="K13" s="10">
        <f t="shared" si="9"/>
        <v>0.4368055555555555</v>
      </c>
      <c r="L13" s="365">
        <f t="shared" si="10"/>
        <v>0.55138888888888882</v>
      </c>
      <c r="M13" s="365">
        <f t="shared" si="4"/>
        <v>0.6069444444444444</v>
      </c>
      <c r="N13" s="366">
        <f t="shared" si="5"/>
        <v>0.65208333333333335</v>
      </c>
      <c r="O13" s="365">
        <f t="shared" si="6"/>
        <v>0.70763888888888882</v>
      </c>
      <c r="P13" s="14">
        <v>2.0833333333333333E-3</v>
      </c>
    </row>
    <row r="14" spans="1:16" x14ac:dyDescent="0.15">
      <c r="A14" s="6" t="s">
        <v>4</v>
      </c>
      <c r="B14" s="117"/>
      <c r="C14" s="10">
        <f>C13+G13</f>
        <v>0.35277777777777775</v>
      </c>
      <c r="D14" s="10">
        <f t="shared" si="7"/>
        <v>0.44236111111111109</v>
      </c>
      <c r="E14" s="10">
        <f t="shared" si="0"/>
        <v>0.60555555555555551</v>
      </c>
      <c r="F14" s="10">
        <f t="shared" ref="F14:F38" si="11">F13+G13</f>
        <v>0.70624999999999993</v>
      </c>
      <c r="G14" s="11">
        <v>1.3888888888888889E-3</v>
      </c>
      <c r="H14" s="4"/>
      <c r="I14" s="103" t="s">
        <v>72</v>
      </c>
      <c r="J14" s="10">
        <f>J13+P13</f>
        <v>0.37986111111111109</v>
      </c>
      <c r="K14" s="10">
        <f t="shared" si="9"/>
        <v>0.43888888888888883</v>
      </c>
      <c r="L14" s="365">
        <f t="shared" si="10"/>
        <v>0.55347222222222214</v>
      </c>
      <c r="M14" s="365">
        <f t="shared" si="4"/>
        <v>0.60902777777777772</v>
      </c>
      <c r="N14" s="366">
        <f t="shared" si="5"/>
        <v>0.65416666666666667</v>
      </c>
      <c r="O14" s="365">
        <f t="shared" si="6"/>
        <v>0.70972222222222214</v>
      </c>
      <c r="P14" s="14">
        <v>6.9444444444444447E-4</v>
      </c>
    </row>
    <row r="15" spans="1:16" x14ac:dyDescent="0.15">
      <c r="A15" s="8" t="s">
        <v>114</v>
      </c>
      <c r="B15" s="117"/>
      <c r="C15" s="10">
        <f>C14+G14</f>
        <v>0.35416666666666663</v>
      </c>
      <c r="D15" s="10">
        <f t="shared" si="7"/>
        <v>0.44374999999999998</v>
      </c>
      <c r="E15" s="10">
        <f t="shared" si="0"/>
        <v>0.6069444444444444</v>
      </c>
      <c r="F15" s="10">
        <f>F14+G14</f>
        <v>0.70763888888888882</v>
      </c>
      <c r="G15" s="11">
        <v>2.7777777777777779E-3</v>
      </c>
      <c r="H15" s="4"/>
      <c r="I15" s="103" t="s">
        <v>73</v>
      </c>
      <c r="J15" s="10">
        <f t="shared" ref="J15:J28" si="12">J14+P14</f>
        <v>0.38055555555555554</v>
      </c>
      <c r="K15" s="10">
        <f t="shared" si="9"/>
        <v>0.43958333333333327</v>
      </c>
      <c r="L15" s="365">
        <f t="shared" si="10"/>
        <v>0.55416666666666659</v>
      </c>
      <c r="M15" s="365">
        <f t="shared" si="4"/>
        <v>0.60972222222222217</v>
      </c>
      <c r="N15" s="366">
        <f t="shared" si="5"/>
        <v>0.65486111111111112</v>
      </c>
      <c r="O15" s="365">
        <f t="shared" si="6"/>
        <v>0.71041666666666659</v>
      </c>
      <c r="P15" s="14">
        <v>6.9444444444444447E-4</v>
      </c>
    </row>
    <row r="16" spans="1:16" x14ac:dyDescent="0.15">
      <c r="A16" s="8" t="s">
        <v>24</v>
      </c>
      <c r="B16" s="10">
        <v>0.31527777777777777</v>
      </c>
      <c r="C16" s="10">
        <f t="shared" ref="C16:C38" si="13">C15+G15</f>
        <v>0.3569444444444444</v>
      </c>
      <c r="D16" s="10">
        <f t="shared" si="7"/>
        <v>0.44652777777777775</v>
      </c>
      <c r="E16" s="10">
        <f t="shared" ref="E16:E38" si="14">E15+G15</f>
        <v>0.60972222222222217</v>
      </c>
      <c r="F16" s="10">
        <f t="shared" si="11"/>
        <v>0.71041666666666659</v>
      </c>
      <c r="G16" s="11">
        <v>6.9444444444444447E-4</v>
      </c>
      <c r="H16" s="4"/>
      <c r="I16" s="103" t="s">
        <v>74</v>
      </c>
      <c r="J16" s="10">
        <f t="shared" si="12"/>
        <v>0.38124999999999998</v>
      </c>
      <c r="K16" s="10">
        <f t="shared" si="9"/>
        <v>0.44027777777777771</v>
      </c>
      <c r="L16" s="365">
        <f t="shared" si="10"/>
        <v>0.55486111111111103</v>
      </c>
      <c r="M16" s="365">
        <f t="shared" si="4"/>
        <v>0.61041666666666661</v>
      </c>
      <c r="N16" s="366">
        <f t="shared" si="5"/>
        <v>0.65555555555555556</v>
      </c>
      <c r="O16" s="365">
        <f t="shared" si="6"/>
        <v>0.71111111111111103</v>
      </c>
      <c r="P16" s="14">
        <v>6.9444444444444447E-4</v>
      </c>
    </row>
    <row r="17" spans="1:16" x14ac:dyDescent="0.15">
      <c r="A17" s="8" t="s">
        <v>27</v>
      </c>
      <c r="B17" s="10">
        <f>B16+G16</f>
        <v>0.31597222222222221</v>
      </c>
      <c r="C17" s="10">
        <f t="shared" si="13"/>
        <v>0.35763888888888884</v>
      </c>
      <c r="D17" s="10">
        <f t="shared" si="7"/>
        <v>0.44722222222222219</v>
      </c>
      <c r="E17" s="10">
        <f t="shared" si="14"/>
        <v>0.61041666666666661</v>
      </c>
      <c r="F17" s="10">
        <f t="shared" si="11"/>
        <v>0.71111111111111103</v>
      </c>
      <c r="G17" s="11">
        <v>6.9444444444438647E-4</v>
      </c>
      <c r="H17" s="4"/>
      <c r="I17" s="103" t="s">
        <v>75</v>
      </c>
      <c r="J17" s="10">
        <f t="shared" si="12"/>
        <v>0.38194444444444442</v>
      </c>
      <c r="K17" s="10">
        <f t="shared" si="9"/>
        <v>0.44097222222222215</v>
      </c>
      <c r="L17" s="365">
        <f t="shared" si="10"/>
        <v>0.55555555555555547</v>
      </c>
      <c r="M17" s="365">
        <f t="shared" si="4"/>
        <v>0.61111111111111105</v>
      </c>
      <c r="N17" s="366">
        <f t="shared" si="5"/>
        <v>0.65625</v>
      </c>
      <c r="O17" s="365">
        <f t="shared" si="6"/>
        <v>0.71180555555555547</v>
      </c>
      <c r="P17" s="14">
        <v>6.9444444444444447E-4</v>
      </c>
    </row>
    <row r="18" spans="1:16" x14ac:dyDescent="0.15">
      <c r="A18" s="8" t="s">
        <v>30</v>
      </c>
      <c r="B18" s="10">
        <f t="shared" ref="B18:B31" si="15">B17+G17</f>
        <v>0.3166666666666666</v>
      </c>
      <c r="C18" s="10">
        <f t="shared" si="13"/>
        <v>0.35833333333333323</v>
      </c>
      <c r="D18" s="10">
        <f t="shared" si="7"/>
        <v>0.44791666666666657</v>
      </c>
      <c r="E18" s="10">
        <f t="shared" si="14"/>
        <v>0.61111111111111094</v>
      </c>
      <c r="F18" s="10">
        <f t="shared" si="11"/>
        <v>0.71180555555555536</v>
      </c>
      <c r="G18" s="11">
        <v>6.9444444444449749E-4</v>
      </c>
      <c r="H18" s="4"/>
      <c r="I18" s="103" t="s">
        <v>412</v>
      </c>
      <c r="J18" s="10">
        <f t="shared" si="12"/>
        <v>0.38263888888888886</v>
      </c>
      <c r="K18" s="10">
        <f t="shared" si="9"/>
        <v>0.4416666666666666</v>
      </c>
      <c r="L18" s="365">
        <f t="shared" si="10"/>
        <v>0.55624999999999991</v>
      </c>
      <c r="M18" s="365">
        <f t="shared" si="4"/>
        <v>0.61180555555555549</v>
      </c>
      <c r="N18" s="366">
        <f t="shared" si="5"/>
        <v>0.65694444444444444</v>
      </c>
      <c r="O18" s="365">
        <f t="shared" si="6"/>
        <v>0.71249999999999991</v>
      </c>
      <c r="P18" s="14">
        <v>6.9444444444444447E-4</v>
      </c>
    </row>
    <row r="19" spans="1:16" x14ac:dyDescent="0.15">
      <c r="A19" s="8" t="s">
        <v>33</v>
      </c>
      <c r="B19" s="10">
        <f t="shared" si="15"/>
        <v>0.31736111111111109</v>
      </c>
      <c r="C19" s="10">
        <f t="shared" si="13"/>
        <v>0.35902777777777772</v>
      </c>
      <c r="D19" s="10">
        <f t="shared" si="7"/>
        <v>0.44861111111111107</v>
      </c>
      <c r="E19" s="10">
        <f t="shared" si="14"/>
        <v>0.61180555555555549</v>
      </c>
      <c r="F19" s="10">
        <f t="shared" si="11"/>
        <v>0.71249999999999991</v>
      </c>
      <c r="G19" s="11">
        <v>1.3888888888888889E-3</v>
      </c>
      <c r="H19" s="4"/>
      <c r="I19" s="103" t="s">
        <v>76</v>
      </c>
      <c r="J19" s="10">
        <f t="shared" si="12"/>
        <v>0.3833333333333333</v>
      </c>
      <c r="K19" s="10">
        <f t="shared" si="9"/>
        <v>0.44236111111111104</v>
      </c>
      <c r="L19" s="365">
        <f t="shared" si="10"/>
        <v>0.55694444444444435</v>
      </c>
      <c r="M19" s="365">
        <f t="shared" si="4"/>
        <v>0.61249999999999993</v>
      </c>
      <c r="N19" s="366">
        <f t="shared" si="5"/>
        <v>0.65763888888888888</v>
      </c>
      <c r="O19" s="365">
        <f t="shared" si="6"/>
        <v>0.71319444444444435</v>
      </c>
      <c r="P19" s="14">
        <v>6.9444444444444447E-4</v>
      </c>
    </row>
    <row r="20" spans="1:16" x14ac:dyDescent="0.15">
      <c r="A20" s="8" t="s">
        <v>35</v>
      </c>
      <c r="B20" s="10">
        <f t="shared" si="15"/>
        <v>0.31874999999999998</v>
      </c>
      <c r="C20" s="10">
        <f t="shared" si="13"/>
        <v>0.36041666666666661</v>
      </c>
      <c r="D20" s="10">
        <f t="shared" si="7"/>
        <v>0.44999999999999996</v>
      </c>
      <c r="E20" s="10">
        <f t="shared" si="14"/>
        <v>0.61319444444444438</v>
      </c>
      <c r="F20" s="10">
        <f t="shared" si="11"/>
        <v>0.7138888888888888</v>
      </c>
      <c r="G20" s="11">
        <v>6.9444444444449749E-4</v>
      </c>
      <c r="H20" s="4"/>
      <c r="I20" s="103" t="s">
        <v>77</v>
      </c>
      <c r="J20" s="10">
        <f t="shared" si="12"/>
        <v>0.38402777777777775</v>
      </c>
      <c r="K20" s="10">
        <f t="shared" si="9"/>
        <v>0.44305555555555548</v>
      </c>
      <c r="L20" s="365">
        <f t="shared" si="10"/>
        <v>0.5576388888888888</v>
      </c>
      <c r="M20" s="365">
        <f t="shared" si="4"/>
        <v>0.61319444444444438</v>
      </c>
      <c r="N20" s="366">
        <f t="shared" si="5"/>
        <v>0.65833333333333333</v>
      </c>
      <c r="O20" s="365">
        <f t="shared" si="6"/>
        <v>0.7138888888888888</v>
      </c>
      <c r="P20" s="14">
        <v>1.3888888888888889E-3</v>
      </c>
    </row>
    <row r="21" spans="1:16" x14ac:dyDescent="0.15">
      <c r="A21" s="8" t="s">
        <v>37</v>
      </c>
      <c r="B21" s="10">
        <f t="shared" si="15"/>
        <v>0.31944444444444448</v>
      </c>
      <c r="C21" s="10">
        <f t="shared" si="13"/>
        <v>0.3611111111111111</v>
      </c>
      <c r="D21" s="10">
        <f t="shared" si="7"/>
        <v>0.45069444444444445</v>
      </c>
      <c r="E21" s="10">
        <f t="shared" si="14"/>
        <v>0.61388888888888893</v>
      </c>
      <c r="F21" s="10">
        <f t="shared" si="11"/>
        <v>0.71458333333333335</v>
      </c>
      <c r="G21" s="11">
        <v>6.9444444444444198E-4</v>
      </c>
      <c r="H21" s="4"/>
      <c r="I21" s="103" t="s">
        <v>78</v>
      </c>
      <c r="J21" s="10">
        <f t="shared" si="12"/>
        <v>0.38541666666666663</v>
      </c>
      <c r="K21" s="10">
        <f t="shared" si="9"/>
        <v>0.44444444444444436</v>
      </c>
      <c r="L21" s="365">
        <f t="shared" si="10"/>
        <v>0.55902777777777768</v>
      </c>
      <c r="M21" s="365">
        <f t="shared" si="4"/>
        <v>0.61458333333333326</v>
      </c>
      <c r="N21" s="366">
        <f t="shared" si="5"/>
        <v>0.65972222222222221</v>
      </c>
      <c r="O21" s="365">
        <f t="shared" si="6"/>
        <v>0.71527777777777768</v>
      </c>
      <c r="P21" s="14">
        <v>6.9444444444444447E-4</v>
      </c>
    </row>
    <row r="22" spans="1:16" x14ac:dyDescent="0.15">
      <c r="A22" s="8" t="s">
        <v>39</v>
      </c>
      <c r="B22" s="10">
        <f t="shared" si="15"/>
        <v>0.32013888888888892</v>
      </c>
      <c r="C22" s="10">
        <f t="shared" si="13"/>
        <v>0.36180555555555555</v>
      </c>
      <c r="D22" s="10">
        <f t="shared" si="7"/>
        <v>0.4513888888888889</v>
      </c>
      <c r="E22" s="10">
        <f t="shared" si="14"/>
        <v>0.61458333333333337</v>
      </c>
      <c r="F22" s="10">
        <f t="shared" si="11"/>
        <v>0.71527777777777779</v>
      </c>
      <c r="G22" s="11">
        <v>6.9444444444444198E-4</v>
      </c>
      <c r="H22" s="4"/>
      <c r="I22" s="103" t="s">
        <v>79</v>
      </c>
      <c r="J22" s="10">
        <f t="shared" si="12"/>
        <v>0.38611111111111107</v>
      </c>
      <c r="K22" s="10">
        <f t="shared" si="9"/>
        <v>0.44513888888888881</v>
      </c>
      <c r="L22" s="365">
        <f t="shared" si="10"/>
        <v>0.55972222222222212</v>
      </c>
      <c r="M22" s="365">
        <f t="shared" si="4"/>
        <v>0.6152777777777777</v>
      </c>
      <c r="N22" s="366">
        <f t="shared" si="5"/>
        <v>0.66041666666666665</v>
      </c>
      <c r="O22" s="365">
        <f t="shared" si="6"/>
        <v>0.71597222222222212</v>
      </c>
      <c r="P22" s="14">
        <v>6.9444444444444447E-4</v>
      </c>
    </row>
    <row r="23" spans="1:16" x14ac:dyDescent="0.15">
      <c r="A23" s="8" t="s">
        <v>29</v>
      </c>
      <c r="B23" s="10">
        <f t="shared" si="15"/>
        <v>0.32083333333333336</v>
      </c>
      <c r="C23" s="10">
        <f t="shared" si="13"/>
        <v>0.36249999999999999</v>
      </c>
      <c r="D23" s="10">
        <f t="shared" si="7"/>
        <v>0.45208333333333334</v>
      </c>
      <c r="E23" s="10">
        <f>E22+G22</f>
        <v>0.61527777777777781</v>
      </c>
      <c r="F23" s="10">
        <f t="shared" si="11"/>
        <v>0.71597222222222223</v>
      </c>
      <c r="G23" s="11">
        <v>6.9444444444444447E-4</v>
      </c>
      <c r="H23" s="4"/>
      <c r="I23" s="103" t="s">
        <v>80</v>
      </c>
      <c r="J23" s="10">
        <f t="shared" si="12"/>
        <v>0.38680555555555551</v>
      </c>
      <c r="K23" s="10">
        <f t="shared" si="9"/>
        <v>0.44583333333333325</v>
      </c>
      <c r="L23" s="365">
        <f t="shared" si="10"/>
        <v>0.56041666666666656</v>
      </c>
      <c r="M23" s="365">
        <f t="shared" si="4"/>
        <v>0.61597222222222214</v>
      </c>
      <c r="N23" s="366">
        <f t="shared" si="5"/>
        <v>0.66111111111111109</v>
      </c>
      <c r="O23" s="365">
        <f t="shared" si="6"/>
        <v>0.71666666666666656</v>
      </c>
      <c r="P23" s="14">
        <v>6.9444444444444447E-4</v>
      </c>
    </row>
    <row r="24" spans="1:16" x14ac:dyDescent="0.15">
      <c r="A24" s="8" t="s">
        <v>26</v>
      </c>
      <c r="B24" s="10">
        <f t="shared" si="15"/>
        <v>0.3215277777777778</v>
      </c>
      <c r="C24" s="10">
        <f t="shared" si="13"/>
        <v>0.36319444444444443</v>
      </c>
      <c r="D24" s="10">
        <f t="shared" si="7"/>
        <v>0.45277777777777778</v>
      </c>
      <c r="E24" s="10">
        <f t="shared" si="14"/>
        <v>0.61597222222222225</v>
      </c>
      <c r="F24" s="10">
        <f t="shared" si="11"/>
        <v>0.71666666666666667</v>
      </c>
      <c r="G24" s="11">
        <v>1.3888888888888889E-3</v>
      </c>
      <c r="H24" s="4"/>
      <c r="I24" s="103" t="s">
        <v>81</v>
      </c>
      <c r="J24" s="10">
        <f t="shared" si="12"/>
        <v>0.38749999999999996</v>
      </c>
      <c r="K24" s="10">
        <f t="shared" si="9"/>
        <v>0.44652777777777769</v>
      </c>
      <c r="L24" s="365">
        <f t="shared" si="10"/>
        <v>0.56111111111111101</v>
      </c>
      <c r="M24" s="365">
        <f t="shared" si="4"/>
        <v>0.61666666666666659</v>
      </c>
      <c r="N24" s="366">
        <f t="shared" si="5"/>
        <v>0.66180555555555554</v>
      </c>
      <c r="O24" s="365">
        <f t="shared" si="6"/>
        <v>0.71736111111111101</v>
      </c>
      <c r="P24" s="14">
        <v>6.9444444444444447E-4</v>
      </c>
    </row>
    <row r="25" spans="1:16" x14ac:dyDescent="0.15">
      <c r="A25" s="8" t="s">
        <v>41</v>
      </c>
      <c r="B25" s="10">
        <f t="shared" si="15"/>
        <v>0.32291666666666669</v>
      </c>
      <c r="C25" s="10">
        <f t="shared" si="13"/>
        <v>0.36458333333333331</v>
      </c>
      <c r="D25" s="10">
        <f t="shared" si="7"/>
        <v>0.45416666666666666</v>
      </c>
      <c r="E25" s="10">
        <f t="shared" si="14"/>
        <v>0.61736111111111114</v>
      </c>
      <c r="F25" s="10">
        <f t="shared" si="11"/>
        <v>0.71805555555555556</v>
      </c>
      <c r="G25" s="11">
        <v>6.9444444444444447E-4</v>
      </c>
      <c r="H25" s="4"/>
      <c r="I25" s="103" t="s">
        <v>82</v>
      </c>
      <c r="J25" s="10">
        <f t="shared" si="12"/>
        <v>0.3881944444444444</v>
      </c>
      <c r="K25" s="10">
        <f t="shared" si="9"/>
        <v>0.44722222222222213</v>
      </c>
      <c r="L25" s="365">
        <f t="shared" si="10"/>
        <v>0.56180555555555545</v>
      </c>
      <c r="M25" s="365">
        <f t="shared" si="4"/>
        <v>0.61736111111111103</v>
      </c>
      <c r="N25" s="366">
        <f t="shared" si="5"/>
        <v>0.66249999999999998</v>
      </c>
      <c r="O25" s="365">
        <f t="shared" si="6"/>
        <v>0.71805555555555545</v>
      </c>
      <c r="P25" s="14">
        <v>1.3888888888888889E-3</v>
      </c>
    </row>
    <row r="26" spans="1:16" x14ac:dyDescent="0.15">
      <c r="A26" s="8" t="s">
        <v>42</v>
      </c>
      <c r="B26" s="10">
        <f t="shared" si="15"/>
        <v>0.32361111111111113</v>
      </c>
      <c r="C26" s="10">
        <f t="shared" si="13"/>
        <v>0.36527777777777776</v>
      </c>
      <c r="D26" s="10">
        <f t="shared" si="7"/>
        <v>0.4548611111111111</v>
      </c>
      <c r="E26" s="10">
        <f t="shared" si="14"/>
        <v>0.61805555555555558</v>
      </c>
      <c r="F26" s="10">
        <f t="shared" si="11"/>
        <v>0.71875</v>
      </c>
      <c r="G26" s="11">
        <v>6.9444444444444447E-4</v>
      </c>
      <c r="H26" s="4"/>
      <c r="I26" s="103" t="s">
        <v>83</v>
      </c>
      <c r="J26" s="10">
        <f t="shared" si="12"/>
        <v>0.38958333333333328</v>
      </c>
      <c r="K26" s="10">
        <f t="shared" si="9"/>
        <v>0.44861111111111102</v>
      </c>
      <c r="L26" s="365">
        <f t="shared" si="10"/>
        <v>0.56319444444444433</v>
      </c>
      <c r="M26" s="365">
        <f t="shared" si="4"/>
        <v>0.61874999999999991</v>
      </c>
      <c r="N26" s="366">
        <f t="shared" si="5"/>
        <v>0.66388888888888886</v>
      </c>
      <c r="O26" s="365">
        <f t="shared" si="6"/>
        <v>0.71944444444444433</v>
      </c>
      <c r="P26" s="14">
        <v>6.9444444444444447E-4</v>
      </c>
    </row>
    <row r="27" spans="1:16" x14ac:dyDescent="0.15">
      <c r="A27" s="8" t="s">
        <v>112</v>
      </c>
      <c r="B27" s="10">
        <f t="shared" si="15"/>
        <v>0.32430555555555557</v>
      </c>
      <c r="C27" s="10">
        <f t="shared" si="13"/>
        <v>0.3659722222222222</v>
      </c>
      <c r="D27" s="10">
        <f t="shared" si="7"/>
        <v>0.45555555555555555</v>
      </c>
      <c r="E27" s="10">
        <f t="shared" si="14"/>
        <v>0.61875000000000002</v>
      </c>
      <c r="F27" s="10">
        <f t="shared" si="11"/>
        <v>0.71944444444444444</v>
      </c>
      <c r="G27" s="11">
        <v>6.9444444444444447E-4</v>
      </c>
      <c r="H27" s="4"/>
      <c r="I27" s="103" t="s">
        <v>30</v>
      </c>
      <c r="J27" s="10">
        <f t="shared" si="12"/>
        <v>0.39027777777777772</v>
      </c>
      <c r="K27" s="10">
        <f t="shared" si="9"/>
        <v>0.44930555555555546</v>
      </c>
      <c r="L27" s="365">
        <f t="shared" si="10"/>
        <v>0.56388888888888877</v>
      </c>
      <c r="M27" s="365">
        <f t="shared" si="4"/>
        <v>0.61944444444444435</v>
      </c>
      <c r="N27" s="366">
        <f t="shared" si="5"/>
        <v>0.6645833333333333</v>
      </c>
      <c r="O27" s="365">
        <f t="shared" si="6"/>
        <v>0.72013888888888877</v>
      </c>
      <c r="P27" s="14">
        <v>6.9444444444444447E-4</v>
      </c>
    </row>
    <row r="28" spans="1:16" x14ac:dyDescent="0.15">
      <c r="A28" s="8" t="s">
        <v>43</v>
      </c>
      <c r="B28" s="10">
        <f t="shared" si="15"/>
        <v>0.32500000000000001</v>
      </c>
      <c r="C28" s="10">
        <f t="shared" si="13"/>
        <v>0.36666666666666664</v>
      </c>
      <c r="D28" s="10">
        <f t="shared" si="7"/>
        <v>0.45624999999999999</v>
      </c>
      <c r="E28" s="10">
        <f t="shared" si="14"/>
        <v>0.61944444444444446</v>
      </c>
      <c r="F28" s="10">
        <f t="shared" si="11"/>
        <v>0.72013888888888888</v>
      </c>
      <c r="G28" s="11">
        <v>6.9444444444444447E-4</v>
      </c>
      <c r="H28" s="4"/>
      <c r="I28" s="103" t="s">
        <v>84</v>
      </c>
      <c r="J28" s="10">
        <f t="shared" si="12"/>
        <v>0.39097222222222217</v>
      </c>
      <c r="K28" s="10">
        <f t="shared" si="9"/>
        <v>0.4499999999999999</v>
      </c>
      <c r="L28" s="365">
        <f t="shared" si="10"/>
        <v>0.56458333333333321</v>
      </c>
      <c r="M28" s="365">
        <f t="shared" si="4"/>
        <v>0.6201388888888888</v>
      </c>
      <c r="N28" s="366">
        <f t="shared" si="5"/>
        <v>0.66527777777777775</v>
      </c>
      <c r="O28" s="365">
        <f t="shared" si="6"/>
        <v>0.72083333333333321</v>
      </c>
      <c r="P28" s="14">
        <v>6.9444444444444447E-4</v>
      </c>
    </row>
    <row r="29" spans="1:16" x14ac:dyDescent="0.15">
      <c r="A29" s="8" t="s">
        <v>44</v>
      </c>
      <c r="B29" s="10">
        <f t="shared" si="15"/>
        <v>0.32569444444444445</v>
      </c>
      <c r="C29" s="10">
        <f t="shared" si="13"/>
        <v>0.36736111111111108</v>
      </c>
      <c r="D29" s="10">
        <f t="shared" si="7"/>
        <v>0.45694444444444443</v>
      </c>
      <c r="E29" s="10">
        <f t="shared" si="14"/>
        <v>0.62013888888888891</v>
      </c>
      <c r="F29" s="10">
        <f t="shared" si="11"/>
        <v>0.72083333333333333</v>
      </c>
      <c r="G29" s="11">
        <v>6.9444444444444447E-4</v>
      </c>
      <c r="H29" s="4"/>
      <c r="I29" s="103" t="s">
        <v>24</v>
      </c>
      <c r="J29" s="10">
        <f>J28+P28</f>
        <v>0.39166666666666661</v>
      </c>
      <c r="K29" s="10">
        <f t="shared" si="9"/>
        <v>0.45069444444444434</v>
      </c>
      <c r="L29" s="365">
        <f t="shared" si="10"/>
        <v>0.56527777777777766</v>
      </c>
      <c r="M29" s="365">
        <f t="shared" si="4"/>
        <v>0.62083333333333324</v>
      </c>
      <c r="N29" s="366">
        <f t="shared" si="5"/>
        <v>0.66597222222222219</v>
      </c>
      <c r="O29" s="365">
        <f t="shared" si="6"/>
        <v>0.72152777777777766</v>
      </c>
      <c r="P29" s="14">
        <v>2.0833333333333333E-3</v>
      </c>
    </row>
    <row r="30" spans="1:16" x14ac:dyDescent="0.15">
      <c r="A30" s="8" t="s">
        <v>45</v>
      </c>
      <c r="B30" s="10">
        <f t="shared" si="15"/>
        <v>0.3263888888888889</v>
      </c>
      <c r="C30" s="10">
        <f t="shared" si="13"/>
        <v>0.36805555555555552</v>
      </c>
      <c r="D30" s="10">
        <f t="shared" si="7"/>
        <v>0.45763888888888887</v>
      </c>
      <c r="E30" s="10">
        <f t="shared" si="14"/>
        <v>0.62083333333333335</v>
      </c>
      <c r="F30" s="10">
        <f t="shared" si="11"/>
        <v>0.72152777777777777</v>
      </c>
      <c r="G30" s="11">
        <v>6.9444444444444447E-4</v>
      </c>
      <c r="H30" s="4"/>
      <c r="I30" s="103" t="s">
        <v>223</v>
      </c>
      <c r="J30" s="10">
        <f>J29+P29</f>
        <v>0.39374999999999993</v>
      </c>
      <c r="K30" s="10">
        <f t="shared" ref="K30" si="16">K29+P29</f>
        <v>0.45277777777777767</v>
      </c>
      <c r="L30" s="365">
        <f t="shared" ref="L30" si="17">L29+P29</f>
        <v>0.56736111111111098</v>
      </c>
      <c r="M30" s="365">
        <f t="shared" ref="M30" si="18">M29+P29</f>
        <v>0.62291666666666656</v>
      </c>
      <c r="N30" s="366">
        <f t="shared" ref="N30" si="19">N29+P29</f>
        <v>0.66805555555555551</v>
      </c>
      <c r="O30" s="365">
        <f t="shared" ref="O30" si="20">O29+P29</f>
        <v>0.72361111111111098</v>
      </c>
      <c r="P30" s="14">
        <v>6.9444444444444447E-4</v>
      </c>
    </row>
    <row r="31" spans="1:16" x14ac:dyDescent="0.15">
      <c r="A31" s="8" t="s">
        <v>11</v>
      </c>
      <c r="B31" s="10">
        <f t="shared" si="15"/>
        <v>0.32708333333333334</v>
      </c>
      <c r="C31" s="10">
        <f t="shared" si="13"/>
        <v>0.36874999999999997</v>
      </c>
      <c r="D31" s="10">
        <f t="shared" si="7"/>
        <v>0.45833333333333331</v>
      </c>
      <c r="E31" s="10">
        <f t="shared" si="14"/>
        <v>0.62152777777777779</v>
      </c>
      <c r="F31" s="10">
        <f t="shared" si="11"/>
        <v>0.72222222222222221</v>
      </c>
      <c r="G31" s="122">
        <v>2.0833333333333333E-3</v>
      </c>
      <c r="H31" s="4"/>
      <c r="I31" s="103" t="s">
        <v>85</v>
      </c>
      <c r="J31" s="10">
        <f t="shared" ref="J31:J34" si="21">J30+P30</f>
        <v>0.39444444444444438</v>
      </c>
      <c r="K31" s="10">
        <f t="shared" ref="K31:K33" si="22">K30+P30</f>
        <v>0.45347222222222211</v>
      </c>
      <c r="L31" s="365">
        <f t="shared" ref="L31:L33" si="23">L30+P30</f>
        <v>0.56805555555555542</v>
      </c>
      <c r="M31" s="365">
        <f t="shared" ref="M31:M33" si="24">M30+P30</f>
        <v>0.62361111111111101</v>
      </c>
      <c r="N31" s="366">
        <f t="shared" ref="N31:N33" si="25">N30+P30</f>
        <v>0.66874999999999996</v>
      </c>
      <c r="O31" s="365">
        <f t="shared" ref="O31:O33" si="26">O30+P30</f>
        <v>0.72430555555555542</v>
      </c>
      <c r="P31" s="14">
        <v>1.3888888888888889E-3</v>
      </c>
    </row>
    <row r="32" spans="1:16" x14ac:dyDescent="0.15">
      <c r="A32" s="8" t="s">
        <v>1</v>
      </c>
      <c r="B32" s="10" t="s">
        <v>6</v>
      </c>
      <c r="C32" s="10">
        <f t="shared" si="13"/>
        <v>0.37083333333333329</v>
      </c>
      <c r="D32" s="10">
        <f t="shared" si="7"/>
        <v>0.46041666666666664</v>
      </c>
      <c r="E32" s="10">
        <f t="shared" si="14"/>
        <v>0.62361111111111112</v>
      </c>
      <c r="F32" s="10">
        <f t="shared" si="11"/>
        <v>0.72430555555555554</v>
      </c>
      <c r="G32" s="122">
        <v>1.3888888888888889E-3</v>
      </c>
      <c r="H32" s="4"/>
      <c r="I32" s="103" t="s">
        <v>86</v>
      </c>
      <c r="J32" s="10">
        <f>J31+P31</f>
        <v>0.39583333333333326</v>
      </c>
      <c r="K32" s="10">
        <f t="shared" si="22"/>
        <v>0.45486111111111099</v>
      </c>
      <c r="L32" s="365">
        <f t="shared" si="23"/>
        <v>0.56944444444444431</v>
      </c>
      <c r="M32" s="365">
        <f t="shared" si="24"/>
        <v>0.62499999999999989</v>
      </c>
      <c r="N32" s="366">
        <f t="shared" si="25"/>
        <v>0.67013888888888884</v>
      </c>
      <c r="O32" s="365">
        <f t="shared" si="26"/>
        <v>0.72569444444444431</v>
      </c>
      <c r="P32" s="14">
        <v>1.3888888888888889E-3</v>
      </c>
    </row>
    <row r="33" spans="1:16" x14ac:dyDescent="0.15">
      <c r="A33" s="8" t="s">
        <v>65</v>
      </c>
      <c r="B33" s="10">
        <v>0.32847222222222222</v>
      </c>
      <c r="C33" s="10">
        <f t="shared" si="13"/>
        <v>0.37222222222222218</v>
      </c>
      <c r="D33" s="10">
        <f t="shared" si="7"/>
        <v>0.46180555555555552</v>
      </c>
      <c r="E33" s="10">
        <f t="shared" si="14"/>
        <v>0.625</v>
      </c>
      <c r="F33" s="10">
        <f t="shared" si="11"/>
        <v>0.72569444444444442</v>
      </c>
      <c r="G33" s="122">
        <v>1.3888888888888889E-3</v>
      </c>
      <c r="H33" s="4"/>
      <c r="I33" s="103" t="s">
        <v>177</v>
      </c>
      <c r="J33" s="10">
        <f t="shared" si="21"/>
        <v>0.39722222222222214</v>
      </c>
      <c r="K33" s="10">
        <f t="shared" si="22"/>
        <v>0.45624999999999988</v>
      </c>
      <c r="L33" s="365">
        <f t="shared" si="23"/>
        <v>0.57083333333333319</v>
      </c>
      <c r="M33" s="365">
        <f t="shared" si="24"/>
        <v>0.62638888888888877</v>
      </c>
      <c r="N33" s="366">
        <f t="shared" si="25"/>
        <v>0.67152777777777772</v>
      </c>
      <c r="O33" s="365">
        <f t="shared" si="26"/>
        <v>0.72708333333333319</v>
      </c>
      <c r="P33" s="14">
        <v>1.3888888888888889E-3</v>
      </c>
    </row>
    <row r="34" spans="1:16" x14ac:dyDescent="0.15">
      <c r="A34" s="8" t="s">
        <v>61</v>
      </c>
      <c r="B34" s="10">
        <f>B33+G33</f>
        <v>0.3298611111111111</v>
      </c>
      <c r="C34" s="10">
        <f t="shared" si="13"/>
        <v>0.37361111111111106</v>
      </c>
      <c r="D34" s="10">
        <f t="shared" si="7"/>
        <v>0.46319444444444441</v>
      </c>
      <c r="E34" s="10">
        <f t="shared" si="14"/>
        <v>0.62638888888888888</v>
      </c>
      <c r="F34" s="10">
        <f t="shared" si="11"/>
        <v>0.7270833333333333</v>
      </c>
      <c r="G34" s="122">
        <v>1.3888888888888889E-3</v>
      </c>
      <c r="H34" s="14"/>
      <c r="I34" s="103" t="s">
        <v>411</v>
      </c>
      <c r="J34" s="10">
        <f t="shared" si="21"/>
        <v>0.39861111111111103</v>
      </c>
      <c r="K34" s="10">
        <f t="shared" ref="K34:K41" si="27">K33+P33</f>
        <v>0.45763888888888876</v>
      </c>
      <c r="L34" s="365">
        <f t="shared" ref="L34:L41" si="28">L33+P33</f>
        <v>0.57222222222222208</v>
      </c>
      <c r="M34" s="365">
        <f t="shared" ref="M34:M41" si="29">M33+P33</f>
        <v>0.62777777777777766</v>
      </c>
      <c r="N34" s="366">
        <f t="shared" ref="N34:N41" si="30">N33+P33</f>
        <v>0.67291666666666661</v>
      </c>
      <c r="O34" s="365">
        <f t="shared" ref="O34:O41" si="31">O33+P33</f>
        <v>0.72847222222222208</v>
      </c>
      <c r="P34" s="14">
        <v>6.9444444444444447E-4</v>
      </c>
    </row>
    <row r="35" spans="1:16" x14ac:dyDescent="0.15">
      <c r="A35" s="8" t="s">
        <v>224</v>
      </c>
      <c r="B35" s="10">
        <f>B34+G29</f>
        <v>0.33055555555555555</v>
      </c>
      <c r="C35" s="10">
        <f t="shared" si="13"/>
        <v>0.37499999999999994</v>
      </c>
      <c r="D35" s="10">
        <f t="shared" si="7"/>
        <v>0.46458333333333329</v>
      </c>
      <c r="E35" s="10">
        <f t="shared" si="14"/>
        <v>0.62777777777777777</v>
      </c>
      <c r="F35" s="10">
        <f t="shared" si="11"/>
        <v>0.72847222222222219</v>
      </c>
      <c r="G35" s="122">
        <v>1.3888888888888889E-3</v>
      </c>
      <c r="I35" s="78" t="s">
        <v>181</v>
      </c>
      <c r="J35" s="10">
        <f>J34+P34</f>
        <v>0.39930555555555547</v>
      </c>
      <c r="K35" s="10">
        <f t="shared" si="27"/>
        <v>0.4583333333333332</v>
      </c>
      <c r="L35" s="365">
        <f t="shared" si="28"/>
        <v>0.57291666666666652</v>
      </c>
      <c r="M35" s="365">
        <f t="shared" si="29"/>
        <v>0.6284722222222221</v>
      </c>
      <c r="N35" s="366">
        <f t="shared" si="30"/>
        <v>0.67361111111111105</v>
      </c>
      <c r="O35" s="365">
        <f t="shared" si="31"/>
        <v>0.72916666666666652</v>
      </c>
      <c r="P35" s="14">
        <v>2.0833333333333333E-3</v>
      </c>
    </row>
    <row r="36" spans="1:16" x14ac:dyDescent="0.15">
      <c r="A36" s="78" t="s">
        <v>110</v>
      </c>
      <c r="B36" s="10" t="s">
        <v>6</v>
      </c>
      <c r="C36" s="10">
        <f t="shared" si="13"/>
        <v>0.37638888888888883</v>
      </c>
      <c r="D36" s="10">
        <f t="shared" si="7"/>
        <v>0.46597222222222218</v>
      </c>
      <c r="E36" s="10">
        <f t="shared" si="14"/>
        <v>0.62916666666666665</v>
      </c>
      <c r="F36" s="10">
        <f t="shared" si="11"/>
        <v>0.72986111111111107</v>
      </c>
      <c r="G36" s="122">
        <v>6.9444444444444447E-4</v>
      </c>
      <c r="I36" s="103" t="s">
        <v>175</v>
      </c>
      <c r="J36" s="10">
        <f t="shared" ref="J36:J41" si="32">J35+P35</f>
        <v>0.4013888888888888</v>
      </c>
      <c r="K36" s="10">
        <f t="shared" si="27"/>
        <v>0.46041666666666653</v>
      </c>
      <c r="L36" s="365">
        <f t="shared" si="28"/>
        <v>0.57499999999999984</v>
      </c>
      <c r="M36" s="365">
        <f t="shared" si="29"/>
        <v>0.63055555555555542</v>
      </c>
      <c r="N36" s="366">
        <f t="shared" si="30"/>
        <v>0.67569444444444438</v>
      </c>
      <c r="O36" s="365">
        <f t="shared" si="31"/>
        <v>0.73124999999999984</v>
      </c>
      <c r="P36" s="14">
        <v>1.3888888888888889E-3</v>
      </c>
    </row>
    <row r="37" spans="1:16" x14ac:dyDescent="0.15">
      <c r="A37" s="78" t="s">
        <v>60</v>
      </c>
      <c r="B37" s="10" t="s">
        <v>6</v>
      </c>
      <c r="C37" s="10">
        <f t="shared" si="13"/>
        <v>0.37708333333333327</v>
      </c>
      <c r="D37" s="10">
        <f t="shared" si="7"/>
        <v>0.46666666666666662</v>
      </c>
      <c r="E37" s="10">
        <f t="shared" si="14"/>
        <v>0.62986111111111109</v>
      </c>
      <c r="F37" s="10">
        <f t="shared" si="11"/>
        <v>0.73055555555555551</v>
      </c>
      <c r="G37" s="122">
        <v>6.9444444444444447E-4</v>
      </c>
      <c r="I37" s="103" t="s">
        <v>178</v>
      </c>
      <c r="J37" s="10">
        <f t="shared" si="32"/>
        <v>0.40277777777777768</v>
      </c>
      <c r="K37" s="10">
        <f t="shared" si="27"/>
        <v>0.46180555555555541</v>
      </c>
      <c r="L37" s="365">
        <f t="shared" si="28"/>
        <v>0.57638888888888873</v>
      </c>
      <c r="M37" s="365">
        <f t="shared" si="29"/>
        <v>0.63194444444444431</v>
      </c>
      <c r="N37" s="366">
        <f t="shared" si="30"/>
        <v>0.67708333333333326</v>
      </c>
      <c r="O37" s="365">
        <f t="shared" si="31"/>
        <v>0.73263888888888873</v>
      </c>
      <c r="P37" s="14">
        <v>6.9444444444444447E-4</v>
      </c>
    </row>
    <row r="38" spans="1:16" x14ac:dyDescent="0.15">
      <c r="A38" s="376" t="s">
        <v>172</v>
      </c>
      <c r="B38" s="380" t="s">
        <v>6</v>
      </c>
      <c r="C38" s="380">
        <f t="shared" si="13"/>
        <v>0.37777777777777771</v>
      </c>
      <c r="D38" s="380">
        <f t="shared" si="7"/>
        <v>0.46736111111111106</v>
      </c>
      <c r="E38" s="380">
        <f t="shared" si="14"/>
        <v>0.63055555555555554</v>
      </c>
      <c r="F38" s="380">
        <f t="shared" si="11"/>
        <v>0.73124999999999996</v>
      </c>
      <c r="G38" s="122">
        <v>6.9444444444444447E-4</v>
      </c>
      <c r="I38" s="103" t="s">
        <v>176</v>
      </c>
      <c r="J38" s="10">
        <f t="shared" si="32"/>
        <v>0.40347222222222212</v>
      </c>
      <c r="K38" s="10">
        <f t="shared" si="27"/>
        <v>0.46249999999999986</v>
      </c>
      <c r="L38" s="365">
        <f t="shared" si="28"/>
        <v>0.57708333333333317</v>
      </c>
      <c r="M38" s="365">
        <f t="shared" si="29"/>
        <v>0.63263888888888875</v>
      </c>
      <c r="N38" s="366">
        <f t="shared" si="30"/>
        <v>0.6777777777777777</v>
      </c>
      <c r="O38" s="365">
        <f t="shared" si="31"/>
        <v>0.73333333333333317</v>
      </c>
      <c r="P38" s="14">
        <v>2.0833333333333333E-3</v>
      </c>
    </row>
    <row r="39" spans="1:16" x14ac:dyDescent="0.15">
      <c r="G39" s="122"/>
      <c r="I39" s="103" t="s">
        <v>87</v>
      </c>
      <c r="J39" s="10">
        <f t="shared" si="32"/>
        <v>0.40555555555555545</v>
      </c>
      <c r="K39" s="10">
        <f t="shared" si="27"/>
        <v>0.46458333333333318</v>
      </c>
      <c r="L39" s="365">
        <f t="shared" si="28"/>
        <v>0.5791666666666665</v>
      </c>
      <c r="M39" s="365">
        <f t="shared" si="29"/>
        <v>0.63472222222222208</v>
      </c>
      <c r="N39" s="366">
        <f t="shared" si="30"/>
        <v>0.67986111111111103</v>
      </c>
      <c r="O39" s="365">
        <f t="shared" si="31"/>
        <v>0.7354166666666665</v>
      </c>
      <c r="P39" s="14">
        <v>1.3888888888888889E-3</v>
      </c>
    </row>
    <row r="40" spans="1:16" x14ac:dyDescent="0.15">
      <c r="G40" s="122"/>
      <c r="I40" s="104" t="s">
        <v>88</v>
      </c>
      <c r="J40" s="10">
        <f t="shared" si="32"/>
        <v>0.40694444444444433</v>
      </c>
      <c r="K40" s="10">
        <f t="shared" si="27"/>
        <v>0.46597222222222207</v>
      </c>
      <c r="L40" s="365">
        <f t="shared" si="28"/>
        <v>0.58055555555555538</v>
      </c>
      <c r="M40" s="365">
        <f t="shared" si="29"/>
        <v>0.63611111111111096</v>
      </c>
      <c r="N40" s="366">
        <f t="shared" si="30"/>
        <v>0.68124999999999991</v>
      </c>
      <c r="O40" s="365">
        <f t="shared" si="31"/>
        <v>0.73680555555555538</v>
      </c>
      <c r="P40" s="14">
        <v>6.9444444444444447E-4</v>
      </c>
    </row>
    <row r="41" spans="1:16" x14ac:dyDescent="0.15">
      <c r="G41" s="122"/>
      <c r="I41" s="105" t="s">
        <v>89</v>
      </c>
      <c r="J41" s="380">
        <f t="shared" si="32"/>
        <v>0.40763888888888877</v>
      </c>
      <c r="K41" s="380">
        <f t="shared" si="27"/>
        <v>0.46666666666666651</v>
      </c>
      <c r="L41" s="384">
        <f t="shared" si="28"/>
        <v>0.58124999999999982</v>
      </c>
      <c r="M41" s="384">
        <f t="shared" si="29"/>
        <v>0.6368055555555554</v>
      </c>
      <c r="N41" s="385">
        <f t="shared" si="30"/>
        <v>0.68194444444444435</v>
      </c>
      <c r="O41" s="384">
        <f t="shared" si="31"/>
        <v>0.73749999999999982</v>
      </c>
    </row>
    <row r="42" spans="1:16" x14ac:dyDescent="0.15">
      <c r="G42" s="122"/>
    </row>
    <row r="43" spans="1:16" x14ac:dyDescent="0.15">
      <c r="G43" s="122"/>
    </row>
    <row r="44" spans="1:16" x14ac:dyDescent="0.15">
      <c r="G44" s="122"/>
    </row>
    <row r="45" spans="1:16" x14ac:dyDescent="0.15">
      <c r="G45" s="122"/>
    </row>
    <row r="46" spans="1:16" x14ac:dyDescent="0.15">
      <c r="G46" s="122"/>
    </row>
    <row r="47" spans="1:16" x14ac:dyDescent="0.15">
      <c r="G47" s="122"/>
    </row>
    <row r="48" spans="1:16" x14ac:dyDescent="0.15">
      <c r="G48" s="122"/>
    </row>
    <row r="49" spans="7:7" x14ac:dyDescent="0.15">
      <c r="G49" s="122"/>
    </row>
    <row r="50" spans="7:7" x14ac:dyDescent="0.15">
      <c r="G50" s="122"/>
    </row>
    <row r="51" spans="7:7" x14ac:dyDescent="0.15">
      <c r="G51" s="122"/>
    </row>
    <row r="52" spans="7:7" x14ac:dyDescent="0.15">
      <c r="G52" s="122"/>
    </row>
  </sheetData>
  <phoneticPr fontId="1"/>
  <conditionalFormatting sqref="A35:B35">
    <cfRule type="expression" dxfId="8" priority="10">
      <formula>MOD(ROW(),2)=0</formula>
    </cfRule>
  </conditionalFormatting>
  <conditionalFormatting sqref="A5:F12">
    <cfRule type="expression" dxfId="7" priority="1">
      <formula>MOD(ROW(),2)=0</formula>
    </cfRule>
  </conditionalFormatting>
  <conditionalFormatting sqref="E7:F38 J30:L41 A33:B34 C33:D35">
    <cfRule type="expression" dxfId="6" priority="11">
      <formula>MOD(ROW(),2)=0</formula>
    </cfRule>
  </conditionalFormatting>
  <conditionalFormatting sqref="I35">
    <cfRule type="expression" dxfId="5" priority="4">
      <formula>MOD(ROW(),2)=0</formula>
    </cfRule>
  </conditionalFormatting>
  <conditionalFormatting sqref="I5:O33 E8:F38 A13:D38 I34:J34 J34:O41 I36:J41">
    <cfRule type="expression" dxfId="4" priority="6">
      <formula>MOD(ROW(),2)=0</formula>
    </cfRule>
  </conditionalFormatting>
  <pageMargins left="0.7" right="0.7" top="0.75" bottom="0.75" header="0.3" footer="0.3"/>
  <pageSetup paperSize="9" scale="8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C7140-1845-4E77-BE5E-641203C22384}">
  <sheetPr>
    <pageSetUpPr fitToPage="1"/>
  </sheetPr>
  <dimension ref="B4:I71"/>
  <sheetViews>
    <sheetView view="pageBreakPreview" topLeftCell="A49" zoomScale="80" zoomScaleNormal="100" zoomScaleSheetLayoutView="80" workbookViewId="0">
      <selection activeCell="C56" sqref="C56"/>
    </sheetView>
  </sheetViews>
  <sheetFormatPr defaultRowHeight="13.5" x14ac:dyDescent="0.15"/>
  <cols>
    <col min="2" max="2" width="26.25" bestFit="1" customWidth="1"/>
    <col min="3" max="8" width="10.625" customWidth="1"/>
  </cols>
  <sheetData>
    <row r="4" spans="2:9" x14ac:dyDescent="0.15">
      <c r="B4" s="123" t="s">
        <v>229</v>
      </c>
      <c r="C4" s="74" t="s">
        <v>185</v>
      </c>
      <c r="D4" s="74" t="s">
        <v>184</v>
      </c>
      <c r="E4" s="74" t="s">
        <v>186</v>
      </c>
      <c r="F4" s="74" t="s">
        <v>187</v>
      </c>
      <c r="G4" s="74" t="s">
        <v>188</v>
      </c>
      <c r="H4" s="74" t="s">
        <v>189</v>
      </c>
    </row>
    <row r="5" spans="2:9" x14ac:dyDescent="0.15">
      <c r="B5" s="78" t="s">
        <v>0</v>
      </c>
      <c r="C5" s="48"/>
      <c r="D5" s="48"/>
      <c r="E5" s="48"/>
      <c r="F5" s="7">
        <v>0.47916666666666669</v>
      </c>
      <c r="G5" s="7">
        <v>0.5625</v>
      </c>
      <c r="H5" s="7">
        <v>0.69444444444444442</v>
      </c>
      <c r="I5" s="14">
        <v>6.9444444444444447E-4</v>
      </c>
    </row>
    <row r="6" spans="2:9" x14ac:dyDescent="0.15">
      <c r="B6" s="78" t="s">
        <v>181</v>
      </c>
      <c r="C6" s="48"/>
      <c r="D6" s="48"/>
      <c r="E6" s="48"/>
      <c r="F6" s="7">
        <f t="shared" ref="F6:F37" si="0">F5+I5</f>
        <v>0.47986111111111113</v>
      </c>
      <c r="G6" s="7">
        <f>G5+I5</f>
        <v>0.56319444444444444</v>
      </c>
      <c r="H6" s="7">
        <f>H5+I5</f>
        <v>0.69513888888888886</v>
      </c>
      <c r="I6" s="14">
        <v>2.0833333333333333E-3</v>
      </c>
    </row>
    <row r="7" spans="2:9" x14ac:dyDescent="0.15">
      <c r="B7" s="78" t="s">
        <v>177</v>
      </c>
      <c r="C7" s="48"/>
      <c r="D7" s="7">
        <v>0.35208333333333336</v>
      </c>
      <c r="E7" s="7">
        <v>0.42708333333333331</v>
      </c>
      <c r="F7" s="7">
        <f t="shared" si="0"/>
        <v>0.48194444444444445</v>
      </c>
      <c r="G7" s="7">
        <f t="shared" ref="G7:G37" si="1">G6+I6</f>
        <v>0.56527777777777777</v>
      </c>
      <c r="H7" s="7">
        <v>0.69722222222222219</v>
      </c>
      <c r="I7" s="14">
        <v>1.3888888888888889E-3</v>
      </c>
    </row>
    <row r="8" spans="2:9" ht="13.5" customHeight="1" x14ac:dyDescent="0.15">
      <c r="B8" s="78" t="s">
        <v>67</v>
      </c>
      <c r="C8" s="48"/>
      <c r="D8" s="7">
        <f t="shared" ref="D8:D54" si="2">D7+I7</f>
        <v>0.35347222222222224</v>
      </c>
      <c r="E8" s="7">
        <f t="shared" ref="E8:E42" si="3">E7+I7</f>
        <v>0.4284722222222222</v>
      </c>
      <c r="F8" s="7">
        <f t="shared" si="0"/>
        <v>0.48333333333333334</v>
      </c>
      <c r="G8" s="7">
        <f t="shared" si="1"/>
        <v>0.56666666666666665</v>
      </c>
      <c r="H8" s="7">
        <f t="shared" ref="H8:H54" si="4">H7+I7</f>
        <v>0.69861111111111107</v>
      </c>
      <c r="I8" s="14">
        <v>6.9444444444444447E-4</v>
      </c>
    </row>
    <row r="9" spans="2:9" x14ac:dyDescent="0.15">
      <c r="B9" s="78" t="s">
        <v>66</v>
      </c>
      <c r="C9" s="48"/>
      <c r="D9" s="7">
        <f t="shared" si="2"/>
        <v>0.35416666666666669</v>
      </c>
      <c r="E9" s="7">
        <f t="shared" si="3"/>
        <v>0.42916666666666664</v>
      </c>
      <c r="F9" s="7">
        <f t="shared" si="0"/>
        <v>0.48402777777777778</v>
      </c>
      <c r="G9" s="7">
        <f t="shared" si="1"/>
        <v>0.56736111111111109</v>
      </c>
      <c r="H9" s="7">
        <f t="shared" si="4"/>
        <v>0.69930555555555551</v>
      </c>
      <c r="I9" s="14">
        <v>6.9444444444444447E-4</v>
      </c>
    </row>
    <row r="10" spans="2:9" x14ac:dyDescent="0.15">
      <c r="B10" s="78" t="s">
        <v>55</v>
      </c>
      <c r="C10" s="48"/>
      <c r="D10" s="7">
        <f t="shared" si="2"/>
        <v>0.35486111111111113</v>
      </c>
      <c r="E10" s="7">
        <f t="shared" si="3"/>
        <v>0.42986111111111108</v>
      </c>
      <c r="F10" s="7">
        <f t="shared" si="0"/>
        <v>0.48472222222222222</v>
      </c>
      <c r="G10" s="7">
        <f t="shared" si="1"/>
        <v>0.56805555555555554</v>
      </c>
      <c r="H10" s="7">
        <f t="shared" si="4"/>
        <v>0.7</v>
      </c>
      <c r="I10" s="14">
        <v>6.9444444444444447E-4</v>
      </c>
    </row>
    <row r="11" spans="2:9" x14ac:dyDescent="0.15">
      <c r="B11" s="12" t="s">
        <v>66</v>
      </c>
      <c r="C11" s="48"/>
      <c r="D11" s="7">
        <f t="shared" si="2"/>
        <v>0.35555555555555557</v>
      </c>
      <c r="E11" s="7">
        <f t="shared" si="3"/>
        <v>0.43055555555555552</v>
      </c>
      <c r="F11" s="7">
        <f t="shared" si="0"/>
        <v>0.48541666666666666</v>
      </c>
      <c r="G11" s="7">
        <f t="shared" si="1"/>
        <v>0.56874999999999998</v>
      </c>
      <c r="H11" s="7">
        <f t="shared" si="4"/>
        <v>0.7006944444444444</v>
      </c>
      <c r="I11" s="14">
        <v>1.3888888888888889E-3</v>
      </c>
    </row>
    <row r="12" spans="2:9" x14ac:dyDescent="0.15">
      <c r="B12" s="8" t="s">
        <v>54</v>
      </c>
      <c r="C12" s="48"/>
      <c r="D12" s="7">
        <f t="shared" si="2"/>
        <v>0.35694444444444445</v>
      </c>
      <c r="E12" s="7">
        <f t="shared" si="3"/>
        <v>0.43194444444444441</v>
      </c>
      <c r="F12" s="7">
        <f t="shared" si="0"/>
        <v>0.48680555555555555</v>
      </c>
      <c r="G12" s="7">
        <f t="shared" si="1"/>
        <v>0.57013888888888886</v>
      </c>
      <c r="H12" s="7">
        <f t="shared" ref="H12:H23" si="5">H11+I11</f>
        <v>0.70208333333333328</v>
      </c>
      <c r="I12" s="14">
        <v>1.3888888888888889E-3</v>
      </c>
    </row>
    <row r="13" spans="2:9" x14ac:dyDescent="0.15">
      <c r="B13" s="78" t="s">
        <v>22</v>
      </c>
      <c r="C13" s="48"/>
      <c r="D13" s="7">
        <f t="shared" si="2"/>
        <v>0.35833333333333334</v>
      </c>
      <c r="E13" s="7">
        <f t="shared" si="3"/>
        <v>0.43333333333333329</v>
      </c>
      <c r="F13" s="7">
        <f t="shared" si="0"/>
        <v>0.48819444444444443</v>
      </c>
      <c r="G13" s="7">
        <f t="shared" si="1"/>
        <v>0.57152777777777775</v>
      </c>
      <c r="H13" s="7">
        <f t="shared" si="5"/>
        <v>0.70347222222222217</v>
      </c>
      <c r="I13" s="14">
        <v>2.0833333333333333E-3</v>
      </c>
    </row>
    <row r="14" spans="2:9" x14ac:dyDescent="0.15">
      <c r="B14" s="78" t="s">
        <v>68</v>
      </c>
      <c r="C14" s="48"/>
      <c r="D14" s="7">
        <f t="shared" si="2"/>
        <v>0.36041666666666666</v>
      </c>
      <c r="E14" s="7">
        <f t="shared" si="3"/>
        <v>0.43541666666666662</v>
      </c>
      <c r="F14" s="7">
        <f t="shared" si="0"/>
        <v>0.49027777777777776</v>
      </c>
      <c r="G14" s="7">
        <f t="shared" si="1"/>
        <v>0.57361111111111107</v>
      </c>
      <c r="H14" s="7">
        <f t="shared" si="5"/>
        <v>0.70555555555555549</v>
      </c>
      <c r="I14" s="14">
        <v>3.472222222222222E-3</v>
      </c>
    </row>
    <row r="15" spans="2:9" x14ac:dyDescent="0.15">
      <c r="B15" s="78" t="s">
        <v>97</v>
      </c>
      <c r="C15" s="48"/>
      <c r="D15" s="7">
        <f t="shared" si="2"/>
        <v>0.36388888888888887</v>
      </c>
      <c r="E15" s="7">
        <f t="shared" si="3"/>
        <v>0.43888888888888883</v>
      </c>
      <c r="F15" s="7">
        <f t="shared" si="0"/>
        <v>0.49374999999999997</v>
      </c>
      <c r="G15" s="7">
        <f t="shared" si="1"/>
        <v>0.57708333333333328</v>
      </c>
      <c r="H15" s="7">
        <f t="shared" si="5"/>
        <v>0.7090277777777777</v>
      </c>
      <c r="I15" s="14">
        <v>2.7777777777777779E-3</v>
      </c>
    </row>
    <row r="16" spans="2:9" x14ac:dyDescent="0.15">
      <c r="B16" s="78" t="s">
        <v>171</v>
      </c>
      <c r="C16" s="48"/>
      <c r="D16" s="7">
        <f t="shared" si="2"/>
        <v>0.36666666666666664</v>
      </c>
      <c r="E16" s="7">
        <f t="shared" si="3"/>
        <v>0.4416666666666666</v>
      </c>
      <c r="F16" s="7">
        <f t="shared" si="0"/>
        <v>0.49652777777777773</v>
      </c>
      <c r="G16" s="7">
        <f t="shared" si="1"/>
        <v>0.57986111111111105</v>
      </c>
      <c r="H16" s="7">
        <f t="shared" si="5"/>
        <v>0.71180555555555547</v>
      </c>
      <c r="I16" s="14">
        <v>1.3888888888888889E-3</v>
      </c>
    </row>
    <row r="17" spans="2:9" x14ac:dyDescent="0.15">
      <c r="B17" s="78" t="s">
        <v>69</v>
      </c>
      <c r="C17" s="48"/>
      <c r="D17" s="7">
        <f t="shared" si="2"/>
        <v>0.36805555555555552</v>
      </c>
      <c r="E17" s="7">
        <f t="shared" si="3"/>
        <v>0.44305555555555548</v>
      </c>
      <c r="F17" s="7">
        <f t="shared" si="0"/>
        <v>0.49791666666666662</v>
      </c>
      <c r="G17" s="7">
        <f t="shared" si="1"/>
        <v>0.58124999999999993</v>
      </c>
      <c r="H17" s="7">
        <f t="shared" si="5"/>
        <v>0.71319444444444435</v>
      </c>
      <c r="I17" s="14">
        <v>1.3888888888888889E-3</v>
      </c>
    </row>
    <row r="18" spans="2:9" x14ac:dyDescent="0.15">
      <c r="B18" s="8" t="s">
        <v>224</v>
      </c>
      <c r="C18" s="48"/>
      <c r="D18" s="7">
        <f t="shared" si="2"/>
        <v>0.36944444444444441</v>
      </c>
      <c r="E18" s="7">
        <f t="shared" si="3"/>
        <v>0.44444444444444436</v>
      </c>
      <c r="F18" s="7">
        <f t="shared" si="0"/>
        <v>0.4993055555555555</v>
      </c>
      <c r="G18" s="7">
        <f t="shared" si="1"/>
        <v>0.58263888888888882</v>
      </c>
      <c r="H18" s="7">
        <f t="shared" si="5"/>
        <v>0.71458333333333324</v>
      </c>
      <c r="I18" s="14">
        <v>1.3888888888888889E-3</v>
      </c>
    </row>
    <row r="19" spans="2:9" x14ac:dyDescent="0.15">
      <c r="B19" s="78" t="s">
        <v>108</v>
      </c>
      <c r="C19" s="48"/>
      <c r="D19" s="7">
        <f t="shared" si="2"/>
        <v>0.37083333333333329</v>
      </c>
      <c r="E19" s="7">
        <f t="shared" si="3"/>
        <v>0.44583333333333325</v>
      </c>
      <c r="F19" s="7">
        <f t="shared" si="0"/>
        <v>0.50069444444444444</v>
      </c>
      <c r="G19" s="7">
        <f t="shared" si="1"/>
        <v>0.5840277777777777</v>
      </c>
      <c r="H19" s="7">
        <f t="shared" si="5"/>
        <v>0.71597222222222212</v>
      </c>
      <c r="I19" s="14">
        <v>6.9444444444444447E-4</v>
      </c>
    </row>
    <row r="20" spans="2:9" x14ac:dyDescent="0.15">
      <c r="B20" s="78" t="s">
        <v>60</v>
      </c>
      <c r="C20" s="48"/>
      <c r="D20" s="7">
        <f t="shared" si="2"/>
        <v>0.37152777777777773</v>
      </c>
      <c r="E20" s="7">
        <f t="shared" si="3"/>
        <v>0.44652777777777769</v>
      </c>
      <c r="F20" s="7">
        <f t="shared" si="0"/>
        <v>0.50138888888888888</v>
      </c>
      <c r="G20" s="7">
        <f t="shared" si="1"/>
        <v>0.58472222222222214</v>
      </c>
      <c r="H20" s="7">
        <f t="shared" si="5"/>
        <v>0.71666666666666656</v>
      </c>
      <c r="I20" s="14">
        <v>6.9444444444444447E-4</v>
      </c>
    </row>
    <row r="21" spans="2:9" x14ac:dyDescent="0.15">
      <c r="B21" s="78" t="s">
        <v>168</v>
      </c>
      <c r="C21" s="48"/>
      <c r="D21" s="7">
        <f t="shared" si="2"/>
        <v>0.37222222222222218</v>
      </c>
      <c r="E21" s="7">
        <f t="shared" si="3"/>
        <v>0.44722222222222213</v>
      </c>
      <c r="F21" s="7">
        <f t="shared" si="0"/>
        <v>0.50208333333333333</v>
      </c>
      <c r="G21" s="7">
        <f t="shared" si="1"/>
        <v>0.58541666666666659</v>
      </c>
      <c r="H21" s="7">
        <f t="shared" si="5"/>
        <v>0.71736111111111101</v>
      </c>
      <c r="I21" s="14">
        <v>6.9444444444444447E-4</v>
      </c>
    </row>
    <row r="22" spans="2:9" x14ac:dyDescent="0.15">
      <c r="B22" s="78" t="s">
        <v>59</v>
      </c>
      <c r="C22" s="48"/>
      <c r="D22" s="7">
        <f t="shared" si="2"/>
        <v>0.37291666666666662</v>
      </c>
      <c r="E22" s="7">
        <f t="shared" si="3"/>
        <v>0.44791666666666657</v>
      </c>
      <c r="F22" s="7">
        <f t="shared" si="0"/>
        <v>0.50277777777777777</v>
      </c>
      <c r="G22" s="7">
        <f t="shared" si="1"/>
        <v>0.58611111111111103</v>
      </c>
      <c r="H22" s="7">
        <f t="shared" si="5"/>
        <v>0.71805555555555545</v>
      </c>
      <c r="I22" s="14">
        <v>6.9444444444444447E-4</v>
      </c>
    </row>
    <row r="23" spans="2:9" x14ac:dyDescent="0.15">
      <c r="B23" s="78" t="s">
        <v>98</v>
      </c>
      <c r="C23" s="48"/>
      <c r="D23" s="7">
        <f t="shared" si="2"/>
        <v>0.37361111111111106</v>
      </c>
      <c r="E23" s="7">
        <f t="shared" si="3"/>
        <v>0.44861111111111102</v>
      </c>
      <c r="F23" s="7">
        <f t="shared" si="0"/>
        <v>0.50347222222222221</v>
      </c>
      <c r="G23" s="7">
        <f t="shared" si="1"/>
        <v>0.58680555555555547</v>
      </c>
      <c r="H23" s="7">
        <f t="shared" si="5"/>
        <v>0.71874999999999989</v>
      </c>
      <c r="I23" s="14">
        <v>6.9444444444444447E-4</v>
      </c>
    </row>
    <row r="24" spans="2:9" x14ac:dyDescent="0.15">
      <c r="B24" s="78" t="s">
        <v>99</v>
      </c>
      <c r="C24" s="48"/>
      <c r="D24" s="7">
        <f t="shared" si="2"/>
        <v>0.3743055555555555</v>
      </c>
      <c r="E24" s="7">
        <f t="shared" si="3"/>
        <v>0.44930555555555546</v>
      </c>
      <c r="F24" s="7">
        <f t="shared" si="0"/>
        <v>0.50416666666666665</v>
      </c>
      <c r="G24" s="7">
        <f t="shared" si="1"/>
        <v>0.58749999999999991</v>
      </c>
      <c r="H24" s="7">
        <f t="shared" si="4"/>
        <v>0.71944444444444433</v>
      </c>
      <c r="I24" s="14">
        <v>6.9444444444444447E-4</v>
      </c>
    </row>
    <row r="25" spans="2:9" x14ac:dyDescent="0.15">
      <c r="B25" s="78" t="s">
        <v>57</v>
      </c>
      <c r="C25" s="48"/>
      <c r="D25" s="7">
        <f t="shared" si="2"/>
        <v>0.37499999999999994</v>
      </c>
      <c r="E25" s="7">
        <f t="shared" si="3"/>
        <v>0.4499999999999999</v>
      </c>
      <c r="F25" s="7">
        <f t="shared" si="0"/>
        <v>0.50486111111111109</v>
      </c>
      <c r="G25" s="7">
        <f t="shared" si="1"/>
        <v>0.58819444444444435</v>
      </c>
      <c r="H25" s="7">
        <f t="shared" si="4"/>
        <v>0.72013888888888877</v>
      </c>
      <c r="I25" s="14">
        <v>6.9444444444444447E-4</v>
      </c>
    </row>
    <row r="26" spans="2:9" x14ac:dyDescent="0.15">
      <c r="B26" s="78" t="s">
        <v>100</v>
      </c>
      <c r="C26" s="48"/>
      <c r="D26" s="7">
        <f t="shared" si="2"/>
        <v>0.37569444444444439</v>
      </c>
      <c r="E26" s="7">
        <f t="shared" si="3"/>
        <v>0.45069444444444434</v>
      </c>
      <c r="F26" s="7">
        <f t="shared" si="0"/>
        <v>0.50555555555555554</v>
      </c>
      <c r="G26" s="7">
        <f t="shared" si="1"/>
        <v>0.5888888888888888</v>
      </c>
      <c r="H26" s="7">
        <f t="shared" si="4"/>
        <v>0.72083333333333321</v>
      </c>
      <c r="I26" s="14">
        <v>1.3888888888888889E-3</v>
      </c>
    </row>
    <row r="27" spans="2:9" x14ac:dyDescent="0.15">
      <c r="B27" s="78" t="s">
        <v>101</v>
      </c>
      <c r="C27" s="7">
        <v>0.33194444444444443</v>
      </c>
      <c r="D27" s="7">
        <f t="shared" si="2"/>
        <v>0.37708333333333327</v>
      </c>
      <c r="E27" s="7">
        <f t="shared" si="3"/>
        <v>0.45208333333333323</v>
      </c>
      <c r="F27" s="7">
        <f t="shared" si="0"/>
        <v>0.50694444444444442</v>
      </c>
      <c r="G27" s="7">
        <f t="shared" si="1"/>
        <v>0.59027777777777768</v>
      </c>
      <c r="H27" s="7">
        <f t="shared" si="4"/>
        <v>0.7222222222222221</v>
      </c>
      <c r="I27" s="14">
        <v>6.9444444444444447E-4</v>
      </c>
    </row>
    <row r="28" spans="2:9" x14ac:dyDescent="0.15">
      <c r="B28" s="78" t="s">
        <v>102</v>
      </c>
      <c r="C28" s="7">
        <f>C27+I27</f>
        <v>0.33263888888888887</v>
      </c>
      <c r="D28" s="7">
        <f t="shared" si="2"/>
        <v>0.37777777777777771</v>
      </c>
      <c r="E28" s="7">
        <f t="shared" si="3"/>
        <v>0.45277777777777767</v>
      </c>
      <c r="F28" s="7">
        <f t="shared" si="0"/>
        <v>0.50763888888888886</v>
      </c>
      <c r="G28" s="7">
        <f t="shared" si="1"/>
        <v>0.59097222222222212</v>
      </c>
      <c r="H28" s="7">
        <f t="shared" si="4"/>
        <v>0.72291666666666654</v>
      </c>
      <c r="I28" s="14">
        <v>6.9444444444444447E-4</v>
      </c>
    </row>
    <row r="29" spans="2:9" x14ac:dyDescent="0.15">
      <c r="B29" s="78" t="s">
        <v>103</v>
      </c>
      <c r="C29" s="7">
        <f>C28+I28</f>
        <v>0.33333333333333331</v>
      </c>
      <c r="D29" s="7">
        <f t="shared" si="2"/>
        <v>0.37847222222222215</v>
      </c>
      <c r="E29" s="7">
        <f t="shared" si="3"/>
        <v>0.45347222222222211</v>
      </c>
      <c r="F29" s="7">
        <f t="shared" si="0"/>
        <v>0.5083333333333333</v>
      </c>
      <c r="G29" s="7">
        <f t="shared" si="1"/>
        <v>0.59166666666666656</v>
      </c>
      <c r="H29" s="7">
        <f t="shared" si="4"/>
        <v>0.72361111111111098</v>
      </c>
      <c r="I29" s="14">
        <v>6.9444444444444447E-4</v>
      </c>
    </row>
    <row r="30" spans="2:9" x14ac:dyDescent="0.15">
      <c r="B30" s="78" t="s">
        <v>104</v>
      </c>
      <c r="C30" s="7" t="s">
        <v>6</v>
      </c>
      <c r="D30" s="7">
        <f t="shared" si="2"/>
        <v>0.3791666666666666</v>
      </c>
      <c r="E30" s="7">
        <f t="shared" si="3"/>
        <v>0.45416666666666655</v>
      </c>
      <c r="F30" s="7">
        <f t="shared" si="0"/>
        <v>0.50902777777777775</v>
      </c>
      <c r="G30" s="7">
        <f t="shared" si="1"/>
        <v>0.59236111111111101</v>
      </c>
      <c r="H30" s="7">
        <f t="shared" si="4"/>
        <v>0.72430555555555542</v>
      </c>
      <c r="I30" s="14">
        <v>6.9444444444444447E-4</v>
      </c>
    </row>
    <row r="31" spans="2:9" x14ac:dyDescent="0.15">
      <c r="B31" s="78" t="s">
        <v>105</v>
      </c>
      <c r="C31" s="7">
        <v>0.3347222222222222</v>
      </c>
      <c r="D31" s="7">
        <f t="shared" si="2"/>
        <v>0.37986111111111104</v>
      </c>
      <c r="E31" s="7">
        <f t="shared" si="3"/>
        <v>0.45486111111111099</v>
      </c>
      <c r="F31" s="7">
        <f t="shared" si="0"/>
        <v>0.50972222222222219</v>
      </c>
      <c r="G31" s="7">
        <f t="shared" si="1"/>
        <v>0.59305555555555545</v>
      </c>
      <c r="H31" s="7">
        <f t="shared" si="4"/>
        <v>0.72499999999999987</v>
      </c>
      <c r="I31" s="14">
        <v>6.9444444444444447E-4</v>
      </c>
    </row>
    <row r="32" spans="2:9" x14ac:dyDescent="0.15">
      <c r="B32" s="78" t="s">
        <v>106</v>
      </c>
      <c r="C32" s="7">
        <f t="shared" ref="C32:C40" si="6">C31+I31</f>
        <v>0.33541666666666664</v>
      </c>
      <c r="D32" s="7">
        <f t="shared" si="2"/>
        <v>0.38055555555555548</v>
      </c>
      <c r="E32" s="7">
        <f t="shared" si="3"/>
        <v>0.45555555555555544</v>
      </c>
      <c r="F32" s="7">
        <f t="shared" si="0"/>
        <v>0.51041666666666663</v>
      </c>
      <c r="G32" s="7">
        <f t="shared" si="1"/>
        <v>0.59374999999999989</v>
      </c>
      <c r="H32" s="7">
        <f t="shared" si="4"/>
        <v>0.72569444444444431</v>
      </c>
      <c r="I32" s="14">
        <v>6.9444444444444447E-4</v>
      </c>
    </row>
    <row r="33" spans="2:9" x14ac:dyDescent="0.15">
      <c r="B33" s="8" t="s">
        <v>46</v>
      </c>
      <c r="C33" s="7">
        <f t="shared" si="6"/>
        <v>0.33611111111111108</v>
      </c>
      <c r="D33" s="7">
        <f t="shared" si="2"/>
        <v>0.38124999999999992</v>
      </c>
      <c r="E33" s="7">
        <f t="shared" si="3"/>
        <v>0.45624999999999988</v>
      </c>
      <c r="F33" s="7">
        <f t="shared" si="0"/>
        <v>0.51111111111111107</v>
      </c>
      <c r="G33" s="7">
        <f t="shared" si="1"/>
        <v>0.59444444444444433</v>
      </c>
      <c r="H33" s="7">
        <f t="shared" si="4"/>
        <v>0.72638888888888875</v>
      </c>
      <c r="I33" s="14">
        <v>6.9444444444444447E-4</v>
      </c>
    </row>
    <row r="34" spans="2:9" x14ac:dyDescent="0.15">
      <c r="B34" s="8" t="s">
        <v>47</v>
      </c>
      <c r="C34" s="7">
        <f t="shared" si="6"/>
        <v>0.33680555555555552</v>
      </c>
      <c r="D34" s="7">
        <f t="shared" si="2"/>
        <v>0.38194444444444436</v>
      </c>
      <c r="E34" s="7">
        <f t="shared" si="3"/>
        <v>0.45694444444444432</v>
      </c>
      <c r="F34" s="7">
        <f t="shared" si="0"/>
        <v>0.51180555555555551</v>
      </c>
      <c r="G34" s="7">
        <f t="shared" si="1"/>
        <v>0.59513888888888877</v>
      </c>
      <c r="H34" s="7">
        <f t="shared" si="4"/>
        <v>0.72708333333333319</v>
      </c>
      <c r="I34" s="14">
        <v>6.9444444444444447E-4</v>
      </c>
    </row>
    <row r="35" spans="2:9" x14ac:dyDescent="0.15">
      <c r="B35" s="8" t="s">
        <v>48</v>
      </c>
      <c r="C35" s="7">
        <f t="shared" si="6"/>
        <v>0.33749999999999997</v>
      </c>
      <c r="D35" s="7">
        <f t="shared" si="2"/>
        <v>0.38263888888888881</v>
      </c>
      <c r="E35" s="7">
        <f t="shared" si="3"/>
        <v>0.45763888888888876</v>
      </c>
      <c r="F35" s="7">
        <f t="shared" si="0"/>
        <v>0.51249999999999996</v>
      </c>
      <c r="G35" s="7">
        <f t="shared" si="1"/>
        <v>0.59583333333333321</v>
      </c>
      <c r="H35" s="7">
        <f t="shared" si="4"/>
        <v>0.72777777777777763</v>
      </c>
      <c r="I35" s="14">
        <v>6.9444444444444447E-4</v>
      </c>
    </row>
    <row r="36" spans="2:9" x14ac:dyDescent="0.15">
      <c r="B36" s="8" t="s">
        <v>49</v>
      </c>
      <c r="C36" s="7">
        <f t="shared" si="6"/>
        <v>0.33819444444444441</v>
      </c>
      <c r="D36" s="7">
        <f t="shared" si="2"/>
        <v>0.38333333333333325</v>
      </c>
      <c r="E36" s="7">
        <f t="shared" si="3"/>
        <v>0.4583333333333332</v>
      </c>
      <c r="F36" s="7">
        <f t="shared" si="0"/>
        <v>0.5131944444444444</v>
      </c>
      <c r="G36" s="7">
        <f t="shared" si="1"/>
        <v>0.59652777777777766</v>
      </c>
      <c r="H36" s="7">
        <f t="shared" si="4"/>
        <v>0.72847222222222208</v>
      </c>
      <c r="I36" s="14">
        <v>6.9444444444444447E-4</v>
      </c>
    </row>
    <row r="37" spans="2:9" x14ac:dyDescent="0.15">
      <c r="B37" s="8" t="s">
        <v>50</v>
      </c>
      <c r="C37" s="7">
        <f t="shared" si="6"/>
        <v>0.33888888888888885</v>
      </c>
      <c r="D37" s="7">
        <f t="shared" si="2"/>
        <v>0.38402777777777769</v>
      </c>
      <c r="E37" s="7">
        <f t="shared" si="3"/>
        <v>0.45902777777777765</v>
      </c>
      <c r="F37" s="7">
        <f t="shared" si="0"/>
        <v>0.51388888888888884</v>
      </c>
      <c r="G37" s="7">
        <f t="shared" si="1"/>
        <v>0.5972222222222221</v>
      </c>
      <c r="H37" s="7">
        <f t="shared" si="4"/>
        <v>0.72916666666666652</v>
      </c>
      <c r="I37" s="14">
        <v>6.9444444444444447E-4</v>
      </c>
    </row>
    <row r="38" spans="2:9" x14ac:dyDescent="0.15">
      <c r="B38" s="8" t="s">
        <v>51</v>
      </c>
      <c r="C38" s="7">
        <f t="shared" si="6"/>
        <v>0.33958333333333329</v>
      </c>
      <c r="D38" s="7">
        <f t="shared" si="2"/>
        <v>0.38472222222222213</v>
      </c>
      <c r="E38" s="7">
        <f t="shared" si="3"/>
        <v>0.45972222222222209</v>
      </c>
      <c r="F38" s="7">
        <f t="shared" ref="F38:F54" si="7">F37+I37</f>
        <v>0.51458333333333328</v>
      </c>
      <c r="G38" s="7">
        <f t="shared" ref="G38:G54" si="8">G37+I37</f>
        <v>0.59791666666666654</v>
      </c>
      <c r="H38" s="7">
        <f t="shared" si="4"/>
        <v>0.72986111111111096</v>
      </c>
      <c r="I38" s="14">
        <v>6.9444444444444447E-4</v>
      </c>
    </row>
    <row r="39" spans="2:9" x14ac:dyDescent="0.15">
      <c r="B39" s="8" t="s">
        <v>174</v>
      </c>
      <c r="C39" s="7">
        <f t="shared" si="6"/>
        <v>0.34027777777777773</v>
      </c>
      <c r="D39" s="7">
        <f t="shared" si="2"/>
        <v>0.38541666666666657</v>
      </c>
      <c r="E39" s="7">
        <f t="shared" si="3"/>
        <v>0.46041666666666653</v>
      </c>
      <c r="F39" s="7">
        <f t="shared" si="7"/>
        <v>0.51527777777777772</v>
      </c>
      <c r="G39" s="7">
        <f t="shared" si="8"/>
        <v>0.59861111111111098</v>
      </c>
      <c r="H39" s="7">
        <f t="shared" si="4"/>
        <v>0.7305555555555554</v>
      </c>
      <c r="I39" s="14">
        <v>6.9444444444444447E-4</v>
      </c>
    </row>
    <row r="40" spans="2:9" x14ac:dyDescent="0.15">
      <c r="B40" s="8" t="s">
        <v>52</v>
      </c>
      <c r="C40" s="7">
        <f t="shared" si="6"/>
        <v>0.34097222222222218</v>
      </c>
      <c r="D40" s="7">
        <f t="shared" si="2"/>
        <v>0.38611111111111102</v>
      </c>
      <c r="E40" s="7">
        <f t="shared" si="3"/>
        <v>0.46111111111111097</v>
      </c>
      <c r="F40" s="7">
        <f t="shared" si="7"/>
        <v>0.51597222222222217</v>
      </c>
      <c r="G40" s="7">
        <f t="shared" si="8"/>
        <v>0.59930555555555542</v>
      </c>
      <c r="H40" s="7">
        <f t="shared" si="4"/>
        <v>0.73124999999999984</v>
      </c>
      <c r="I40" s="14">
        <v>1.3888888888888889E-3</v>
      </c>
    </row>
    <row r="41" spans="2:9" x14ac:dyDescent="0.15">
      <c r="B41" s="8" t="s">
        <v>53</v>
      </c>
      <c r="C41" s="7" t="s">
        <v>6</v>
      </c>
      <c r="D41" s="7">
        <f t="shared" si="2"/>
        <v>0.3874999999999999</v>
      </c>
      <c r="E41" s="7">
        <f t="shared" si="3"/>
        <v>0.46249999999999986</v>
      </c>
      <c r="F41" s="7">
        <f t="shared" si="7"/>
        <v>0.51736111111111105</v>
      </c>
      <c r="G41" s="7">
        <f t="shared" si="8"/>
        <v>0.60069444444444431</v>
      </c>
      <c r="H41" s="7">
        <f t="shared" si="4"/>
        <v>0.73263888888888873</v>
      </c>
      <c r="I41" s="14">
        <v>2.0833333333333333E-3</v>
      </c>
    </row>
    <row r="42" spans="2:9" x14ac:dyDescent="0.15">
      <c r="B42" s="78" t="s">
        <v>104</v>
      </c>
      <c r="C42" s="7" t="s">
        <v>6</v>
      </c>
      <c r="D42" s="7">
        <f t="shared" si="2"/>
        <v>0.38958333333333323</v>
      </c>
      <c r="E42" s="7">
        <f t="shared" si="3"/>
        <v>0.46458333333333318</v>
      </c>
      <c r="F42" s="7">
        <f t="shared" si="7"/>
        <v>0.51944444444444438</v>
      </c>
      <c r="G42" s="7">
        <f t="shared" si="8"/>
        <v>0.60277777777777763</v>
      </c>
      <c r="H42" s="7">
        <f t="shared" si="4"/>
        <v>0.73472222222222205</v>
      </c>
      <c r="I42" s="14">
        <v>1.3888888888888889E-3</v>
      </c>
    </row>
    <row r="43" spans="2:9" x14ac:dyDescent="0.15">
      <c r="B43" s="8" t="s">
        <v>107</v>
      </c>
      <c r="C43" s="7">
        <v>0.34236111111111112</v>
      </c>
      <c r="D43" s="7">
        <f t="shared" si="2"/>
        <v>0.39097222222222211</v>
      </c>
      <c r="E43" s="7">
        <f>E42+I42</f>
        <v>0.46597222222222207</v>
      </c>
      <c r="F43" s="7">
        <f t="shared" si="7"/>
        <v>0.52083333333333326</v>
      </c>
      <c r="G43" s="7">
        <f t="shared" si="8"/>
        <v>0.60416666666666652</v>
      </c>
      <c r="H43" s="7">
        <f t="shared" si="4"/>
        <v>0.73611111111111094</v>
      </c>
      <c r="I43" s="14">
        <v>1.3888888888888889E-3</v>
      </c>
    </row>
    <row r="44" spans="2:9" x14ac:dyDescent="0.15">
      <c r="B44" s="8" t="s">
        <v>100</v>
      </c>
      <c r="C44" s="7">
        <f>C43+I43</f>
        <v>0.34375</v>
      </c>
      <c r="D44" s="7">
        <f t="shared" si="2"/>
        <v>0.39236111111111099</v>
      </c>
      <c r="E44" s="7" t="s">
        <v>202</v>
      </c>
      <c r="F44" s="7">
        <f>F43+I43</f>
        <v>0.52222222222222214</v>
      </c>
      <c r="G44" s="7">
        <f t="shared" si="8"/>
        <v>0.6055555555555554</v>
      </c>
      <c r="H44" s="7">
        <f t="shared" si="4"/>
        <v>0.73749999999999982</v>
      </c>
      <c r="I44" s="14">
        <v>6.9444444444444447E-4</v>
      </c>
    </row>
    <row r="45" spans="2:9" x14ac:dyDescent="0.15">
      <c r="B45" s="8" t="s">
        <v>57</v>
      </c>
      <c r="C45" s="7">
        <f>C44+I44</f>
        <v>0.34444444444444444</v>
      </c>
      <c r="D45" s="7">
        <f t="shared" si="2"/>
        <v>0.39305555555555544</v>
      </c>
      <c r="E45" s="7" t="s">
        <v>202</v>
      </c>
      <c r="F45" s="7">
        <f t="shared" si="7"/>
        <v>0.52291666666666659</v>
      </c>
      <c r="G45" s="7">
        <f t="shared" si="8"/>
        <v>0.60624999999999984</v>
      </c>
      <c r="H45" s="7">
        <f t="shared" si="4"/>
        <v>0.73819444444444426</v>
      </c>
      <c r="I45" s="14">
        <v>6.9444444444444447E-4</v>
      </c>
    </row>
    <row r="46" spans="2:9" x14ac:dyDescent="0.15">
      <c r="B46" s="8" t="s">
        <v>169</v>
      </c>
      <c r="C46" s="7">
        <f>C45+I45</f>
        <v>0.34513888888888888</v>
      </c>
      <c r="D46" s="7">
        <f t="shared" si="2"/>
        <v>0.39374999999999988</v>
      </c>
      <c r="E46" s="7" t="s">
        <v>202</v>
      </c>
      <c r="F46" s="7">
        <f t="shared" si="7"/>
        <v>0.52361111111111103</v>
      </c>
      <c r="G46" s="7">
        <f t="shared" si="8"/>
        <v>0.60694444444444429</v>
      </c>
      <c r="H46" s="7">
        <f t="shared" si="4"/>
        <v>0.73888888888888871</v>
      </c>
      <c r="I46" s="14">
        <v>6.9444444444444447E-4</v>
      </c>
    </row>
    <row r="47" spans="2:9" x14ac:dyDescent="0.15">
      <c r="B47" s="8" t="s">
        <v>58</v>
      </c>
      <c r="C47" s="7" t="s">
        <v>6</v>
      </c>
      <c r="D47" s="7">
        <f t="shared" si="2"/>
        <v>0.39444444444444432</v>
      </c>
      <c r="E47" s="7" t="s">
        <v>202</v>
      </c>
      <c r="F47" s="7">
        <f t="shared" si="7"/>
        <v>0.52430555555555547</v>
      </c>
      <c r="G47" s="7">
        <f t="shared" si="8"/>
        <v>0.60763888888888873</v>
      </c>
      <c r="H47" s="7">
        <f t="shared" si="4"/>
        <v>0.73958333333333315</v>
      </c>
      <c r="I47" s="14">
        <v>6.9444444444444447E-4</v>
      </c>
    </row>
    <row r="48" spans="2:9" x14ac:dyDescent="0.15">
      <c r="B48" s="8" t="s">
        <v>59</v>
      </c>
      <c r="C48" s="7" t="s">
        <v>6</v>
      </c>
      <c r="D48" s="7">
        <f t="shared" si="2"/>
        <v>0.39513888888888876</v>
      </c>
      <c r="E48" s="7" t="s">
        <v>202</v>
      </c>
      <c r="F48" s="7">
        <f t="shared" si="7"/>
        <v>0.52499999999999991</v>
      </c>
      <c r="G48" s="7">
        <f t="shared" si="8"/>
        <v>0.60833333333333317</v>
      </c>
      <c r="H48" s="7">
        <f t="shared" si="4"/>
        <v>0.74027777777777759</v>
      </c>
      <c r="I48" s="14">
        <v>6.9444444444444447E-4</v>
      </c>
    </row>
    <row r="49" spans="2:9" x14ac:dyDescent="0.15">
      <c r="B49" s="8" t="s">
        <v>168</v>
      </c>
      <c r="C49" s="7" t="s">
        <v>6</v>
      </c>
      <c r="D49" s="7">
        <f t="shared" si="2"/>
        <v>0.3958333333333332</v>
      </c>
      <c r="E49" s="7" t="s">
        <v>202</v>
      </c>
      <c r="F49" s="7">
        <f t="shared" si="7"/>
        <v>0.52569444444444435</v>
      </c>
      <c r="G49" s="7">
        <f t="shared" si="8"/>
        <v>0.60902777777777761</v>
      </c>
      <c r="H49" s="7">
        <f t="shared" si="4"/>
        <v>0.74097222222222203</v>
      </c>
      <c r="I49" s="14">
        <v>6.9444444444444447E-4</v>
      </c>
    </row>
    <row r="50" spans="2:9" x14ac:dyDescent="0.15">
      <c r="B50" s="8" t="s">
        <v>60</v>
      </c>
      <c r="C50" s="7" t="s">
        <v>6</v>
      </c>
      <c r="D50" s="7">
        <f t="shared" si="2"/>
        <v>0.39652777777777765</v>
      </c>
      <c r="E50" s="7" t="s">
        <v>202</v>
      </c>
      <c r="F50" s="7">
        <f t="shared" si="7"/>
        <v>0.5263888888888888</v>
      </c>
      <c r="G50" s="7">
        <f t="shared" si="8"/>
        <v>0.60972222222222205</v>
      </c>
      <c r="H50" s="7">
        <f t="shared" si="4"/>
        <v>0.74166666666666647</v>
      </c>
      <c r="I50" s="14">
        <v>6.9444444444444447E-4</v>
      </c>
    </row>
    <row r="51" spans="2:9" x14ac:dyDescent="0.15">
      <c r="B51" s="8" t="s">
        <v>108</v>
      </c>
      <c r="C51" s="7" t="s">
        <v>6</v>
      </c>
      <c r="D51" s="7">
        <f t="shared" si="2"/>
        <v>0.39722222222222209</v>
      </c>
      <c r="E51" s="7">
        <v>0.46805555555555556</v>
      </c>
      <c r="F51" s="7">
        <f t="shared" si="7"/>
        <v>0.52708333333333324</v>
      </c>
      <c r="G51" s="7">
        <f t="shared" si="8"/>
        <v>0.6104166666666665</v>
      </c>
      <c r="H51" s="7">
        <f t="shared" si="4"/>
        <v>0.74236111111111092</v>
      </c>
      <c r="I51" s="14">
        <v>1.3888888888888889E-3</v>
      </c>
    </row>
    <row r="52" spans="2:9" x14ac:dyDescent="0.15">
      <c r="B52" s="8" t="s">
        <v>224</v>
      </c>
      <c r="C52" s="7" t="s">
        <v>6</v>
      </c>
      <c r="D52" s="7">
        <f t="shared" si="2"/>
        <v>0.39861111111111097</v>
      </c>
      <c r="E52" s="7">
        <f>E51+I51</f>
        <v>0.46944444444444444</v>
      </c>
      <c r="F52" s="7">
        <f t="shared" si="7"/>
        <v>0.52847222222222212</v>
      </c>
      <c r="G52" s="7">
        <f t="shared" si="8"/>
        <v>0.61180555555555538</v>
      </c>
      <c r="H52" s="7">
        <f t="shared" si="4"/>
        <v>0.7437499999999998</v>
      </c>
      <c r="I52" s="14">
        <v>1.3888888888888889E-3</v>
      </c>
    </row>
    <row r="53" spans="2:9" x14ac:dyDescent="0.15">
      <c r="B53" s="8" t="s">
        <v>69</v>
      </c>
      <c r="C53" s="7">
        <v>0.34722222222222221</v>
      </c>
      <c r="D53" s="7">
        <f t="shared" si="2"/>
        <v>0.39999999999999986</v>
      </c>
      <c r="E53" s="7">
        <f>E52+I52</f>
        <v>0.47083333333333333</v>
      </c>
      <c r="F53" s="7">
        <f t="shared" si="7"/>
        <v>0.52986111111111101</v>
      </c>
      <c r="G53" s="7">
        <f t="shared" si="8"/>
        <v>0.61319444444444426</v>
      </c>
      <c r="H53" s="7">
        <f t="shared" si="4"/>
        <v>0.74513888888888868</v>
      </c>
      <c r="I53" s="14">
        <v>1.3888888888888889E-3</v>
      </c>
    </row>
    <row r="54" spans="2:9" x14ac:dyDescent="0.15">
      <c r="B54" s="8" t="s">
        <v>65</v>
      </c>
      <c r="C54" s="7">
        <f t="shared" ref="C54:C65" si="9">C53+I53</f>
        <v>0.34861111111111109</v>
      </c>
      <c r="D54" s="7">
        <f t="shared" si="2"/>
        <v>0.40138888888888874</v>
      </c>
      <c r="E54" s="7">
        <f>E53+I53</f>
        <v>0.47222222222222221</v>
      </c>
      <c r="F54" s="7">
        <f t="shared" si="7"/>
        <v>0.53124999999999989</v>
      </c>
      <c r="G54" s="7">
        <f t="shared" si="8"/>
        <v>0.61458333333333315</v>
      </c>
      <c r="H54" s="7">
        <f t="shared" si="4"/>
        <v>0.74652777777777757</v>
      </c>
      <c r="I54" s="14">
        <v>1.3888888888888889E-3</v>
      </c>
    </row>
    <row r="55" spans="2:9" x14ac:dyDescent="0.15">
      <c r="B55" s="8" t="s">
        <v>97</v>
      </c>
      <c r="C55" s="7">
        <f t="shared" si="9"/>
        <v>0.35</v>
      </c>
      <c r="D55" s="7">
        <v>0.40347222222222223</v>
      </c>
      <c r="E55" s="7">
        <v>0.47499999999999998</v>
      </c>
      <c r="F55" s="7">
        <v>0.53402777777777777</v>
      </c>
      <c r="G55" s="7">
        <v>0.61736111111111114</v>
      </c>
      <c r="H55" s="7">
        <v>0.74930555555555556</v>
      </c>
      <c r="I55" s="14">
        <v>2.0833333333333333E-3</v>
      </c>
    </row>
    <row r="56" spans="2:9" x14ac:dyDescent="0.15">
      <c r="B56" s="8" t="s">
        <v>68</v>
      </c>
      <c r="C56" s="7">
        <f t="shared" si="9"/>
        <v>0.3520833333333333</v>
      </c>
      <c r="D56" s="7">
        <v>0.40486111111111112</v>
      </c>
      <c r="E56" s="7">
        <f t="shared" ref="E56:E65" si="10">E55+I55</f>
        <v>0.4770833333333333</v>
      </c>
      <c r="F56" s="7">
        <v>0.53541666666666665</v>
      </c>
      <c r="G56" s="7">
        <v>0.61875000000000002</v>
      </c>
      <c r="H56" s="7">
        <v>0.75069444444444444</v>
      </c>
      <c r="I56" s="14">
        <v>2.0833333333333333E-3</v>
      </c>
    </row>
    <row r="57" spans="2:9" x14ac:dyDescent="0.15">
      <c r="B57" s="8" t="s">
        <v>22</v>
      </c>
      <c r="C57" s="7">
        <f t="shared" si="9"/>
        <v>0.35416666666666663</v>
      </c>
      <c r="D57" s="7">
        <f t="shared" ref="D57:D65" si="11">D56+I56</f>
        <v>0.40694444444444444</v>
      </c>
      <c r="E57" s="7">
        <f t="shared" si="10"/>
        <v>0.47916666666666663</v>
      </c>
      <c r="F57" s="7">
        <f t="shared" ref="F57:F65" si="12">F56+I56</f>
        <v>0.53749999999999998</v>
      </c>
      <c r="G57" s="7">
        <f t="shared" ref="G57:G65" si="13">G56+I56</f>
        <v>0.62083333333333335</v>
      </c>
      <c r="H57" s="7">
        <f t="shared" ref="H57:H62" si="14">H56+I56</f>
        <v>0.75277777777777777</v>
      </c>
      <c r="I57" s="14">
        <v>6.9444444444444447E-4</v>
      </c>
    </row>
    <row r="58" spans="2:9" x14ac:dyDescent="0.15">
      <c r="B58" s="12" t="s">
        <v>54</v>
      </c>
      <c r="C58" s="7">
        <f t="shared" si="9"/>
        <v>0.35486111111111107</v>
      </c>
      <c r="D58" s="7">
        <f t="shared" si="11"/>
        <v>0.40763888888888888</v>
      </c>
      <c r="E58" s="7">
        <f t="shared" si="10"/>
        <v>0.47986111111111107</v>
      </c>
      <c r="F58" s="7">
        <f t="shared" si="12"/>
        <v>0.53819444444444442</v>
      </c>
      <c r="G58" s="7">
        <f t="shared" si="13"/>
        <v>0.62152777777777779</v>
      </c>
      <c r="H58" s="7">
        <f t="shared" si="14"/>
        <v>0.75347222222222221</v>
      </c>
      <c r="I58" s="14">
        <v>1.3888888888888889E-3</v>
      </c>
    </row>
    <row r="59" spans="2:9" x14ac:dyDescent="0.15">
      <c r="B59" s="12" t="s">
        <v>66</v>
      </c>
      <c r="C59" s="7">
        <f t="shared" si="9"/>
        <v>0.35624999999999996</v>
      </c>
      <c r="D59" s="7">
        <f t="shared" si="11"/>
        <v>0.40902777777777777</v>
      </c>
      <c r="E59" s="7">
        <f t="shared" si="10"/>
        <v>0.48124999999999996</v>
      </c>
      <c r="F59" s="7">
        <f t="shared" si="12"/>
        <v>0.5395833333333333</v>
      </c>
      <c r="G59" s="7">
        <f t="shared" si="13"/>
        <v>0.62291666666666667</v>
      </c>
      <c r="H59" s="7">
        <f t="shared" si="14"/>
        <v>0.75486111111111109</v>
      </c>
      <c r="I59" s="14">
        <v>6.9444444444444447E-4</v>
      </c>
    </row>
    <row r="60" spans="2:9" x14ac:dyDescent="0.15">
      <c r="B60" s="12" t="s">
        <v>55</v>
      </c>
      <c r="C60" s="7">
        <f t="shared" si="9"/>
        <v>0.3569444444444444</v>
      </c>
      <c r="D60" s="7">
        <f t="shared" si="11"/>
        <v>0.40972222222222221</v>
      </c>
      <c r="E60" s="7">
        <f t="shared" si="10"/>
        <v>0.4819444444444444</v>
      </c>
      <c r="F60" s="7">
        <f t="shared" si="12"/>
        <v>0.54027777777777775</v>
      </c>
      <c r="G60" s="7">
        <f t="shared" si="13"/>
        <v>0.62361111111111112</v>
      </c>
      <c r="H60" s="7">
        <f t="shared" si="14"/>
        <v>0.75555555555555554</v>
      </c>
      <c r="I60" s="14">
        <v>6.9444444444444447E-4</v>
      </c>
    </row>
    <row r="61" spans="2:9" x14ac:dyDescent="0.15">
      <c r="B61" s="12" t="s">
        <v>66</v>
      </c>
      <c r="C61" s="7">
        <f t="shared" si="9"/>
        <v>0.35763888888888884</v>
      </c>
      <c r="D61" s="7">
        <f t="shared" si="11"/>
        <v>0.41041666666666665</v>
      </c>
      <c r="E61" s="7">
        <f t="shared" si="10"/>
        <v>0.48263888888888884</v>
      </c>
      <c r="F61" s="7">
        <f t="shared" si="12"/>
        <v>0.54097222222222219</v>
      </c>
      <c r="G61" s="7">
        <f t="shared" si="13"/>
        <v>0.62430555555555556</v>
      </c>
      <c r="H61" s="7">
        <f t="shared" si="14"/>
        <v>0.75624999999999998</v>
      </c>
      <c r="I61" s="14">
        <v>1.3888888888888889E-3</v>
      </c>
    </row>
    <row r="62" spans="2:9" x14ac:dyDescent="0.15">
      <c r="B62" s="12" t="s">
        <v>67</v>
      </c>
      <c r="C62" s="7">
        <f t="shared" si="9"/>
        <v>0.35902777777777772</v>
      </c>
      <c r="D62" s="7">
        <f t="shared" si="11"/>
        <v>0.41180555555555554</v>
      </c>
      <c r="E62" s="7">
        <f t="shared" si="10"/>
        <v>0.48402777777777772</v>
      </c>
      <c r="F62" s="7">
        <f t="shared" si="12"/>
        <v>0.54236111111111107</v>
      </c>
      <c r="G62" s="7">
        <f t="shared" si="13"/>
        <v>0.62569444444444444</v>
      </c>
      <c r="H62" s="7">
        <f t="shared" si="14"/>
        <v>0.75763888888888886</v>
      </c>
      <c r="I62" s="14">
        <v>6.9444444444444447E-4</v>
      </c>
    </row>
    <row r="63" spans="2:9" x14ac:dyDescent="0.15">
      <c r="B63" s="78" t="s">
        <v>181</v>
      </c>
      <c r="C63" s="7">
        <f t="shared" si="9"/>
        <v>0.35972222222222217</v>
      </c>
      <c r="D63" s="7">
        <f t="shared" si="11"/>
        <v>0.41249999999999998</v>
      </c>
      <c r="E63" s="7">
        <f t="shared" si="10"/>
        <v>0.48472222222222217</v>
      </c>
      <c r="F63" s="7">
        <f t="shared" si="12"/>
        <v>0.54305555555555551</v>
      </c>
      <c r="G63" s="7">
        <f t="shared" si="13"/>
        <v>0.62638888888888888</v>
      </c>
      <c r="H63" s="7" t="s">
        <v>182</v>
      </c>
      <c r="I63" s="14">
        <v>6.9444444444444447E-4</v>
      </c>
    </row>
    <row r="64" spans="2:9" x14ac:dyDescent="0.15">
      <c r="B64" s="78" t="s">
        <v>0</v>
      </c>
      <c r="C64" s="7">
        <f t="shared" si="9"/>
        <v>0.36041666666666661</v>
      </c>
      <c r="D64" s="7">
        <f t="shared" si="11"/>
        <v>0.41319444444444442</v>
      </c>
      <c r="E64" s="7">
        <f t="shared" si="10"/>
        <v>0.48541666666666661</v>
      </c>
      <c r="F64" s="7">
        <f t="shared" si="12"/>
        <v>0.54374999999999996</v>
      </c>
      <c r="G64" s="7">
        <f t="shared" si="13"/>
        <v>0.62708333333333333</v>
      </c>
      <c r="H64" s="7" t="s">
        <v>182</v>
      </c>
      <c r="I64" s="14">
        <v>3.472222222222222E-3</v>
      </c>
    </row>
    <row r="65" spans="2:8" x14ac:dyDescent="0.15">
      <c r="B65" s="78" t="s">
        <v>111</v>
      </c>
      <c r="C65" s="7">
        <f t="shared" si="9"/>
        <v>0.36388888888888882</v>
      </c>
      <c r="D65" s="7">
        <f t="shared" si="11"/>
        <v>0.41666666666666663</v>
      </c>
      <c r="E65" s="7">
        <f t="shared" si="10"/>
        <v>0.48888888888888882</v>
      </c>
      <c r="F65" s="7">
        <f t="shared" si="12"/>
        <v>0.54722222222222217</v>
      </c>
      <c r="G65" s="7">
        <f t="shared" si="13"/>
        <v>0.63055555555555554</v>
      </c>
      <c r="H65" s="7">
        <v>0.76041666666666663</v>
      </c>
    </row>
    <row r="66" spans="2:8" x14ac:dyDescent="0.15">
      <c r="B66" s="78" t="s">
        <v>190</v>
      </c>
      <c r="C66" s="48"/>
      <c r="D66" s="48"/>
      <c r="E66" s="7">
        <v>0.49027777777777776</v>
      </c>
      <c r="F66" s="48"/>
      <c r="G66" s="48"/>
      <c r="H66" s="48"/>
    </row>
    <row r="67" spans="2:8" x14ac:dyDescent="0.15">
      <c r="B67" s="78" t="s">
        <v>191</v>
      </c>
      <c r="C67" s="48"/>
      <c r="D67" s="48"/>
      <c r="E67" s="7">
        <v>0.4909722222222222</v>
      </c>
      <c r="F67" s="48"/>
      <c r="G67" s="48"/>
      <c r="H67" s="48"/>
    </row>
    <row r="68" spans="2:8" x14ac:dyDescent="0.15">
      <c r="B68" s="78" t="s">
        <v>192</v>
      </c>
      <c r="C68" s="48"/>
      <c r="D68" s="48"/>
      <c r="E68" s="7">
        <v>0.49166666666666664</v>
      </c>
      <c r="F68" s="48"/>
      <c r="G68" s="48"/>
      <c r="H68" s="48"/>
    </row>
    <row r="69" spans="2:8" x14ac:dyDescent="0.15">
      <c r="B69" s="78" t="s">
        <v>193</v>
      </c>
      <c r="C69" s="48"/>
      <c r="D69" s="48"/>
      <c r="E69" s="7">
        <v>0.49166666666666664</v>
      </c>
      <c r="F69" s="48"/>
      <c r="G69" s="48"/>
      <c r="H69" s="48"/>
    </row>
    <row r="70" spans="2:8" x14ac:dyDescent="0.15">
      <c r="B70" s="78" t="s">
        <v>194</v>
      </c>
      <c r="C70" s="48"/>
      <c r="D70" s="48"/>
      <c r="E70" s="7">
        <v>0.49236111111111114</v>
      </c>
      <c r="F70" s="48"/>
      <c r="G70" s="48"/>
      <c r="H70" s="48"/>
    </row>
    <row r="71" spans="2:8" x14ac:dyDescent="0.15">
      <c r="B71" s="76" t="s">
        <v>109</v>
      </c>
      <c r="C71" s="367"/>
      <c r="D71" s="367"/>
      <c r="E71" s="368">
        <v>0.49305555555555558</v>
      </c>
      <c r="F71" s="367"/>
      <c r="G71" s="367"/>
      <c r="H71" s="369"/>
    </row>
  </sheetData>
  <phoneticPr fontId="1"/>
  <conditionalFormatting sqref="B5:H71">
    <cfRule type="expression" dxfId="3" priority="4">
      <formula>MOD(ROW(),2)=0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96DCC-56B7-41C8-A6CC-47419152AEE1}">
  <sheetPr>
    <pageSetUpPr fitToPage="1"/>
  </sheetPr>
  <dimension ref="B4:H73"/>
  <sheetViews>
    <sheetView view="pageBreakPreview" topLeftCell="A25" zoomScale="80" zoomScaleNormal="100" zoomScaleSheetLayoutView="80" workbookViewId="0">
      <selection activeCell="C56" sqref="C56"/>
    </sheetView>
  </sheetViews>
  <sheetFormatPr defaultRowHeight="13.5" x14ac:dyDescent="0.15"/>
  <cols>
    <col min="2" max="2" width="27.5" customWidth="1"/>
    <col min="3" max="7" width="10.625" customWidth="1"/>
    <col min="8" max="8" width="9.125" customWidth="1"/>
  </cols>
  <sheetData>
    <row r="4" spans="2:8" x14ac:dyDescent="0.15">
      <c r="B4" s="74" t="s">
        <v>231</v>
      </c>
      <c r="C4" s="74" t="s">
        <v>185</v>
      </c>
      <c r="D4" s="74" t="s">
        <v>184</v>
      </c>
      <c r="E4" s="74" t="s">
        <v>186</v>
      </c>
      <c r="F4" s="74" t="s">
        <v>187</v>
      </c>
      <c r="G4" s="74" t="s">
        <v>188</v>
      </c>
    </row>
    <row r="5" spans="2:8" ht="12.95" customHeight="1" x14ac:dyDescent="0.15">
      <c r="B5" s="75" t="s">
        <v>128</v>
      </c>
      <c r="C5" s="370"/>
      <c r="D5" s="370">
        <v>0.375</v>
      </c>
      <c r="E5" s="371"/>
      <c r="F5" s="371"/>
      <c r="G5" s="370"/>
      <c r="H5" s="14">
        <v>6.9444444444444447E-4</v>
      </c>
    </row>
    <row r="6" spans="2:8" ht="12.95" customHeight="1" x14ac:dyDescent="0.15">
      <c r="B6" s="78" t="s">
        <v>21</v>
      </c>
      <c r="C6" s="365"/>
      <c r="D6" s="365">
        <f t="shared" ref="D6:D49" si="0">D5+H5</f>
        <v>0.37569444444444444</v>
      </c>
      <c r="E6" s="372"/>
      <c r="F6" s="372"/>
      <c r="G6" s="365"/>
      <c r="H6" s="14">
        <v>6.9444444444444447E-4</v>
      </c>
    </row>
    <row r="7" spans="2:8" ht="12.95" customHeight="1" x14ac:dyDescent="0.15">
      <c r="B7" s="78" t="s">
        <v>19</v>
      </c>
      <c r="C7" s="365"/>
      <c r="D7" s="365">
        <f t="shared" si="0"/>
        <v>0.37638888888888888</v>
      </c>
      <c r="E7" s="372"/>
      <c r="F7" s="372"/>
      <c r="G7" s="365"/>
      <c r="H7" s="14">
        <v>0</v>
      </c>
    </row>
    <row r="8" spans="2:8" ht="12.95" customHeight="1" x14ac:dyDescent="0.15">
      <c r="B8" s="78" t="s">
        <v>17</v>
      </c>
      <c r="C8" s="365"/>
      <c r="D8" s="365">
        <f t="shared" si="0"/>
        <v>0.37638888888888888</v>
      </c>
      <c r="E8" s="372"/>
      <c r="F8" s="372"/>
      <c r="G8" s="365"/>
      <c r="H8" s="14">
        <v>6.9444444444444447E-4</v>
      </c>
    </row>
    <row r="9" spans="2:8" ht="12.95" customHeight="1" x14ac:dyDescent="0.15">
      <c r="B9" s="78" t="s">
        <v>15</v>
      </c>
      <c r="C9" s="365"/>
      <c r="D9" s="365">
        <f t="shared" si="0"/>
        <v>0.37708333333333333</v>
      </c>
      <c r="E9" s="372"/>
      <c r="F9" s="372"/>
      <c r="G9" s="365"/>
      <c r="H9" s="14">
        <v>6.9444444444444447E-4</v>
      </c>
    </row>
    <row r="10" spans="2:8" ht="12.95" customHeight="1" x14ac:dyDescent="0.15">
      <c r="B10" s="78" t="s">
        <v>211</v>
      </c>
      <c r="C10" s="365"/>
      <c r="D10" s="365">
        <f t="shared" si="0"/>
        <v>0.37777777777777777</v>
      </c>
      <c r="E10" s="372"/>
      <c r="F10" s="365"/>
      <c r="G10" s="365"/>
      <c r="H10" s="14">
        <v>1.3888888888888889E-3</v>
      </c>
    </row>
    <row r="11" spans="2:8" ht="12.95" customHeight="1" x14ac:dyDescent="0.15">
      <c r="B11" s="78" t="s">
        <v>177</v>
      </c>
      <c r="C11" s="365">
        <v>0.32569444444444445</v>
      </c>
      <c r="D11" s="365">
        <f t="shared" si="0"/>
        <v>0.37916666666666665</v>
      </c>
      <c r="E11" s="365"/>
      <c r="F11" s="365"/>
      <c r="G11" s="365"/>
      <c r="H11" s="14">
        <v>1.3888888888888889E-3</v>
      </c>
    </row>
    <row r="12" spans="2:8" ht="12.95" customHeight="1" x14ac:dyDescent="0.15">
      <c r="B12" s="78" t="s">
        <v>67</v>
      </c>
      <c r="C12" s="365">
        <f t="shared" ref="C12:C19" si="1">C11+H11</f>
        <v>0.32708333333333334</v>
      </c>
      <c r="D12" s="365">
        <f t="shared" si="0"/>
        <v>0.38055555555555554</v>
      </c>
      <c r="E12" s="365"/>
      <c r="F12" s="365"/>
      <c r="G12" s="365"/>
      <c r="H12" s="14">
        <v>6.9444444444444447E-4</v>
      </c>
    </row>
    <row r="13" spans="2:8" ht="12.95" customHeight="1" x14ac:dyDescent="0.15">
      <c r="B13" s="78" t="s">
        <v>66</v>
      </c>
      <c r="C13" s="365">
        <f t="shared" si="1"/>
        <v>0.32777777777777778</v>
      </c>
      <c r="D13" s="365">
        <f t="shared" si="0"/>
        <v>0.38124999999999998</v>
      </c>
      <c r="E13" s="373"/>
      <c r="F13" s="365"/>
      <c r="G13" s="365"/>
      <c r="H13" s="14">
        <v>6.9444444444444447E-4</v>
      </c>
    </row>
    <row r="14" spans="2:8" ht="12.95" customHeight="1" x14ac:dyDescent="0.15">
      <c r="B14" s="78" t="s">
        <v>55</v>
      </c>
      <c r="C14" s="365">
        <f t="shared" si="1"/>
        <v>0.32847222222222222</v>
      </c>
      <c r="D14" s="365">
        <f t="shared" si="0"/>
        <v>0.38194444444444442</v>
      </c>
      <c r="E14" s="373"/>
      <c r="F14" s="365"/>
      <c r="G14" s="365"/>
      <c r="H14" s="14">
        <v>6.9444444444444447E-4</v>
      </c>
    </row>
    <row r="15" spans="2:8" ht="12.95" customHeight="1" x14ac:dyDescent="0.15">
      <c r="B15" s="12" t="s">
        <v>66</v>
      </c>
      <c r="C15" s="365">
        <f t="shared" si="1"/>
        <v>0.32916666666666666</v>
      </c>
      <c r="D15" s="365">
        <f t="shared" si="0"/>
        <v>0.38263888888888886</v>
      </c>
      <c r="E15" s="373"/>
      <c r="F15" s="365"/>
      <c r="G15" s="365"/>
      <c r="H15" s="14">
        <v>1.3888888888888889E-3</v>
      </c>
    </row>
    <row r="16" spans="2:8" ht="12.95" customHeight="1" x14ac:dyDescent="0.15">
      <c r="B16" s="8" t="s">
        <v>54</v>
      </c>
      <c r="C16" s="365">
        <f t="shared" si="1"/>
        <v>0.33055555555555555</v>
      </c>
      <c r="D16" s="365">
        <f t="shared" si="0"/>
        <v>0.38402777777777775</v>
      </c>
      <c r="E16" s="373"/>
      <c r="F16" s="365"/>
      <c r="G16" s="365"/>
      <c r="H16" s="14">
        <v>1.3888888888888889E-3</v>
      </c>
    </row>
    <row r="17" spans="2:8" ht="12.95" customHeight="1" x14ac:dyDescent="0.15">
      <c r="B17" s="78" t="s">
        <v>22</v>
      </c>
      <c r="C17" s="365">
        <f>C16+H16</f>
        <v>0.33194444444444443</v>
      </c>
      <c r="D17" s="365">
        <f t="shared" si="0"/>
        <v>0.38541666666666663</v>
      </c>
      <c r="E17" s="373"/>
      <c r="F17" s="365"/>
      <c r="G17" s="365"/>
      <c r="H17" s="14">
        <v>2.0833333333333333E-3</v>
      </c>
    </row>
    <row r="18" spans="2:8" ht="12.95" customHeight="1" x14ac:dyDescent="0.15">
      <c r="B18" s="78" t="s">
        <v>68</v>
      </c>
      <c r="C18" s="365">
        <f t="shared" si="1"/>
        <v>0.33402777777777776</v>
      </c>
      <c r="D18" s="365">
        <f t="shared" si="0"/>
        <v>0.38749999999999996</v>
      </c>
      <c r="E18" s="373"/>
      <c r="F18" s="365"/>
      <c r="G18" s="365"/>
      <c r="H18" s="14">
        <v>3.472222222222222E-3</v>
      </c>
    </row>
    <row r="19" spans="2:8" ht="12.95" customHeight="1" x14ac:dyDescent="0.15">
      <c r="B19" s="78" t="s">
        <v>97</v>
      </c>
      <c r="C19" s="365">
        <f t="shared" si="1"/>
        <v>0.33749999999999997</v>
      </c>
      <c r="D19" s="365">
        <f t="shared" si="0"/>
        <v>0.39097222222222217</v>
      </c>
      <c r="E19" s="373">
        <v>0.46180555555555558</v>
      </c>
      <c r="F19" s="365">
        <v>0.54513888888888884</v>
      </c>
      <c r="G19" s="365">
        <v>0.65277777777777779</v>
      </c>
      <c r="H19" s="14">
        <v>2.7777777777777779E-3</v>
      </c>
    </row>
    <row r="20" spans="2:8" ht="12.95" customHeight="1" x14ac:dyDescent="0.15">
      <c r="B20" s="78" t="s">
        <v>171</v>
      </c>
      <c r="C20" s="365">
        <f>C19+H19</f>
        <v>0.34027777777777773</v>
      </c>
      <c r="D20" s="365">
        <f t="shared" si="0"/>
        <v>0.39374999999999993</v>
      </c>
      <c r="E20" s="373">
        <f>E19+H19</f>
        <v>0.46458333333333335</v>
      </c>
      <c r="F20" s="365">
        <f t="shared" ref="F20:F26" si="2">F19+H19</f>
        <v>0.54791666666666661</v>
      </c>
      <c r="G20" s="365">
        <f t="shared" ref="G20:G27" si="3">G19+H19</f>
        <v>0.65555555555555556</v>
      </c>
      <c r="H20" s="14">
        <v>1.3888888888888889E-3</v>
      </c>
    </row>
    <row r="21" spans="2:8" ht="12.95" customHeight="1" x14ac:dyDescent="0.15">
      <c r="B21" s="78" t="s">
        <v>69</v>
      </c>
      <c r="C21" s="365">
        <f t="shared" ref="C21:C28" si="4">C20+H20</f>
        <v>0.34166666666666662</v>
      </c>
      <c r="D21" s="365">
        <f t="shared" si="0"/>
        <v>0.39513888888888882</v>
      </c>
      <c r="E21" s="373">
        <f t="shared" ref="E21:E27" si="5">E20+H20</f>
        <v>0.46597222222222223</v>
      </c>
      <c r="F21" s="365">
        <f t="shared" si="2"/>
        <v>0.54930555555555549</v>
      </c>
      <c r="G21" s="365">
        <f t="shared" si="3"/>
        <v>0.65694444444444444</v>
      </c>
      <c r="H21" s="14">
        <v>1.3888888888888889E-3</v>
      </c>
    </row>
    <row r="22" spans="2:8" ht="12.95" customHeight="1" x14ac:dyDescent="0.15">
      <c r="B22" s="78" t="s">
        <v>224</v>
      </c>
      <c r="C22" s="365">
        <f t="shared" si="4"/>
        <v>0.3430555555555555</v>
      </c>
      <c r="D22" s="365">
        <f t="shared" si="0"/>
        <v>0.3965277777777777</v>
      </c>
      <c r="E22" s="373">
        <f t="shared" si="5"/>
        <v>0.46736111111111112</v>
      </c>
      <c r="F22" s="365">
        <f t="shared" si="2"/>
        <v>0.55069444444444438</v>
      </c>
      <c r="G22" s="365">
        <f t="shared" si="3"/>
        <v>0.65833333333333333</v>
      </c>
      <c r="H22" s="14">
        <v>1.3888888888888889E-3</v>
      </c>
    </row>
    <row r="23" spans="2:8" ht="12.95" customHeight="1" x14ac:dyDescent="0.15">
      <c r="B23" s="78" t="s">
        <v>195</v>
      </c>
      <c r="C23" s="365">
        <f t="shared" si="4"/>
        <v>0.34444444444444439</v>
      </c>
      <c r="D23" s="365">
        <f t="shared" si="0"/>
        <v>0.39791666666666659</v>
      </c>
      <c r="E23" s="373">
        <f t="shared" si="5"/>
        <v>0.46875</v>
      </c>
      <c r="F23" s="365">
        <f t="shared" si="2"/>
        <v>0.55208333333333326</v>
      </c>
      <c r="G23" s="365">
        <f t="shared" si="3"/>
        <v>0.65972222222222221</v>
      </c>
      <c r="H23" s="14">
        <v>6.9444444444444447E-4</v>
      </c>
    </row>
    <row r="24" spans="2:8" ht="12.95" customHeight="1" x14ac:dyDescent="0.15">
      <c r="B24" s="78" t="s">
        <v>98</v>
      </c>
      <c r="C24" s="365">
        <f t="shared" si="4"/>
        <v>0.34513888888888883</v>
      </c>
      <c r="D24" s="365">
        <f t="shared" si="0"/>
        <v>0.39861111111111103</v>
      </c>
      <c r="E24" s="373">
        <f t="shared" si="5"/>
        <v>0.46944444444444444</v>
      </c>
      <c r="F24" s="365">
        <f t="shared" si="2"/>
        <v>0.5527777777777777</v>
      </c>
      <c r="G24" s="365">
        <f t="shared" si="3"/>
        <v>0.66041666666666665</v>
      </c>
      <c r="H24" s="14">
        <v>6.9444444444444447E-4</v>
      </c>
    </row>
    <row r="25" spans="2:8" ht="12.95" customHeight="1" x14ac:dyDescent="0.15">
      <c r="B25" s="78" t="s">
        <v>196</v>
      </c>
      <c r="C25" s="365">
        <f t="shared" si="4"/>
        <v>0.34583333333333327</v>
      </c>
      <c r="D25" s="365">
        <f t="shared" si="0"/>
        <v>0.39930555555555547</v>
      </c>
      <c r="E25" s="373">
        <f t="shared" si="5"/>
        <v>0.47013888888888888</v>
      </c>
      <c r="F25" s="365">
        <f t="shared" si="2"/>
        <v>0.55347222222222214</v>
      </c>
      <c r="G25" s="365">
        <f t="shared" si="3"/>
        <v>0.66111111111111109</v>
      </c>
      <c r="H25" s="14">
        <v>6.9444444444444447E-4</v>
      </c>
    </row>
    <row r="26" spans="2:8" ht="12.95" customHeight="1" x14ac:dyDescent="0.15">
      <c r="B26" s="78" t="s">
        <v>57</v>
      </c>
      <c r="C26" s="365">
        <f t="shared" si="4"/>
        <v>0.34652777777777771</v>
      </c>
      <c r="D26" s="365">
        <f t="shared" si="0"/>
        <v>0.39999999999999991</v>
      </c>
      <c r="E26" s="373">
        <f t="shared" si="5"/>
        <v>0.47083333333333333</v>
      </c>
      <c r="F26" s="365">
        <f t="shared" si="2"/>
        <v>0.55416666666666659</v>
      </c>
      <c r="G26" s="365">
        <f t="shared" si="3"/>
        <v>0.66180555555555554</v>
      </c>
      <c r="H26" s="14">
        <v>6.9444444444444447E-4</v>
      </c>
    </row>
    <row r="27" spans="2:8" ht="12.95" customHeight="1" x14ac:dyDescent="0.15">
      <c r="B27" s="78" t="s">
        <v>100</v>
      </c>
      <c r="C27" s="365">
        <f t="shared" si="4"/>
        <v>0.34722222222222215</v>
      </c>
      <c r="D27" s="365">
        <f t="shared" si="0"/>
        <v>0.40069444444444435</v>
      </c>
      <c r="E27" s="373">
        <f t="shared" si="5"/>
        <v>0.47152777777777777</v>
      </c>
      <c r="F27" s="365">
        <f t="shared" ref="F27" si="6">F26+H26</f>
        <v>0.55486111111111103</v>
      </c>
      <c r="G27" s="365">
        <f t="shared" si="3"/>
        <v>0.66249999999999998</v>
      </c>
      <c r="H27" s="14">
        <v>1.3888888888888889E-3</v>
      </c>
    </row>
    <row r="28" spans="2:8" ht="12.95" customHeight="1" x14ac:dyDescent="0.15">
      <c r="B28" s="78" t="s">
        <v>197</v>
      </c>
      <c r="C28" s="365">
        <f t="shared" si="4"/>
        <v>0.34861111111111104</v>
      </c>
      <c r="D28" s="365">
        <f>D27+H27</f>
        <v>0.40208333333333324</v>
      </c>
      <c r="E28" s="365">
        <f t="shared" ref="E28:E33" si="7">E27+H27</f>
        <v>0.47291666666666665</v>
      </c>
      <c r="F28" s="365">
        <f>F27+H27</f>
        <v>0.55624999999999991</v>
      </c>
      <c r="G28" s="365">
        <f>G27+H27</f>
        <v>0.66388888888888886</v>
      </c>
      <c r="H28" s="14">
        <v>6.9444444444444447E-4</v>
      </c>
    </row>
    <row r="29" spans="2:8" ht="12.95" customHeight="1" x14ac:dyDescent="0.15">
      <c r="B29" s="78" t="s">
        <v>102</v>
      </c>
      <c r="C29" s="365">
        <f t="shared" ref="C29:C45" si="8">C28+H28</f>
        <v>0.34930555555555548</v>
      </c>
      <c r="D29" s="365">
        <f t="shared" si="0"/>
        <v>0.40277777777777768</v>
      </c>
      <c r="E29" s="373">
        <f t="shared" si="7"/>
        <v>0.47361111111111109</v>
      </c>
      <c r="F29" s="365">
        <f t="shared" ref="F29:F49" si="9">F28+H28</f>
        <v>0.55694444444444435</v>
      </c>
      <c r="G29" s="365">
        <f t="shared" ref="G29:G49" si="10">G28+H28</f>
        <v>0.6645833333333333</v>
      </c>
      <c r="H29" s="14">
        <v>6.9444444444444447E-4</v>
      </c>
    </row>
    <row r="30" spans="2:8" ht="12.95" customHeight="1" x14ac:dyDescent="0.15">
      <c r="B30" s="78" t="s">
        <v>198</v>
      </c>
      <c r="C30" s="365">
        <f t="shared" si="8"/>
        <v>0.34999999999999992</v>
      </c>
      <c r="D30" s="365">
        <f t="shared" si="0"/>
        <v>0.40347222222222212</v>
      </c>
      <c r="E30" s="373">
        <f t="shared" si="7"/>
        <v>0.47430555555555554</v>
      </c>
      <c r="F30" s="365">
        <f t="shared" si="9"/>
        <v>0.5576388888888888</v>
      </c>
      <c r="G30" s="365">
        <f t="shared" si="10"/>
        <v>0.66527777777777775</v>
      </c>
      <c r="H30" s="14">
        <v>6.9444444444444447E-4</v>
      </c>
    </row>
    <row r="31" spans="2:8" ht="12.95" customHeight="1" x14ac:dyDescent="0.15">
      <c r="B31" s="78" t="s">
        <v>104</v>
      </c>
      <c r="C31" s="365">
        <f t="shared" si="8"/>
        <v>0.35069444444444436</v>
      </c>
      <c r="D31" s="365">
        <f t="shared" si="0"/>
        <v>0.40416666666666656</v>
      </c>
      <c r="E31" s="373">
        <f t="shared" si="7"/>
        <v>0.47499999999999998</v>
      </c>
      <c r="F31" s="365">
        <f t="shared" si="9"/>
        <v>0.55833333333333324</v>
      </c>
      <c r="G31" s="365">
        <f t="shared" si="10"/>
        <v>0.66597222222222219</v>
      </c>
      <c r="H31" s="14">
        <v>6.9444444444444447E-4</v>
      </c>
    </row>
    <row r="32" spans="2:8" ht="12.95" customHeight="1" x14ac:dyDescent="0.15">
      <c r="B32" s="78" t="s">
        <v>105</v>
      </c>
      <c r="C32" s="365">
        <f t="shared" si="8"/>
        <v>0.35138888888888881</v>
      </c>
      <c r="D32" s="365">
        <f t="shared" si="0"/>
        <v>0.40486111111111101</v>
      </c>
      <c r="E32" s="373">
        <f t="shared" si="7"/>
        <v>0.47569444444444442</v>
      </c>
      <c r="F32" s="365">
        <f t="shared" si="9"/>
        <v>0.55902777777777768</v>
      </c>
      <c r="G32" s="365">
        <f t="shared" si="10"/>
        <v>0.66666666666666663</v>
      </c>
      <c r="H32" s="14">
        <v>6.9444444444444447E-4</v>
      </c>
    </row>
    <row r="33" spans="2:8" ht="12.95" customHeight="1" x14ac:dyDescent="0.15">
      <c r="B33" s="78" t="s">
        <v>106</v>
      </c>
      <c r="C33" s="365">
        <f t="shared" si="8"/>
        <v>0.35208333333333325</v>
      </c>
      <c r="D33" s="365">
        <f t="shared" si="0"/>
        <v>0.40555555555555545</v>
      </c>
      <c r="E33" s="373">
        <f t="shared" si="7"/>
        <v>0.47638888888888886</v>
      </c>
      <c r="F33" s="365">
        <f t="shared" si="9"/>
        <v>0.55972222222222212</v>
      </c>
      <c r="G33" s="365">
        <f t="shared" si="10"/>
        <v>0.66736111111111107</v>
      </c>
      <c r="H33" s="14">
        <v>6.9444444444444447E-4</v>
      </c>
    </row>
    <row r="34" spans="2:8" ht="12.95" customHeight="1" x14ac:dyDescent="0.15">
      <c r="B34" s="8" t="s">
        <v>46</v>
      </c>
      <c r="C34" s="365">
        <f t="shared" si="8"/>
        <v>0.35277777777777769</v>
      </c>
      <c r="D34" s="365">
        <f t="shared" si="0"/>
        <v>0.40624999999999989</v>
      </c>
      <c r="E34" s="373">
        <f t="shared" ref="E34:E49" si="11">E33+H33</f>
        <v>0.4770833333333333</v>
      </c>
      <c r="F34" s="365">
        <f t="shared" si="9"/>
        <v>0.56041666666666656</v>
      </c>
      <c r="G34" s="365">
        <f t="shared" si="10"/>
        <v>0.66805555555555551</v>
      </c>
      <c r="H34" s="14">
        <v>6.9444444444444447E-4</v>
      </c>
    </row>
    <row r="35" spans="2:8" ht="12.95" customHeight="1" x14ac:dyDescent="0.15">
      <c r="B35" s="8" t="s">
        <v>47</v>
      </c>
      <c r="C35" s="365">
        <f t="shared" si="8"/>
        <v>0.35347222222222213</v>
      </c>
      <c r="D35" s="365">
        <f t="shared" si="0"/>
        <v>0.40694444444444433</v>
      </c>
      <c r="E35" s="373">
        <f t="shared" si="11"/>
        <v>0.47777777777777775</v>
      </c>
      <c r="F35" s="365">
        <f t="shared" si="9"/>
        <v>0.56111111111111101</v>
      </c>
      <c r="G35" s="365">
        <f t="shared" si="10"/>
        <v>0.66874999999999996</v>
      </c>
      <c r="H35" s="14">
        <v>6.9444444444444447E-4</v>
      </c>
    </row>
    <row r="36" spans="2:8" ht="12.95" customHeight="1" x14ac:dyDescent="0.15">
      <c r="B36" s="8" t="s">
        <v>48</v>
      </c>
      <c r="C36" s="365">
        <f t="shared" si="8"/>
        <v>0.35416666666666657</v>
      </c>
      <c r="D36" s="365">
        <f t="shared" si="0"/>
        <v>0.40763888888888877</v>
      </c>
      <c r="E36" s="373">
        <f t="shared" si="11"/>
        <v>0.47847222222222219</v>
      </c>
      <c r="F36" s="365">
        <f t="shared" si="9"/>
        <v>0.56180555555555545</v>
      </c>
      <c r="G36" s="365">
        <f t="shared" si="10"/>
        <v>0.6694444444444444</v>
      </c>
      <c r="H36" s="14">
        <v>6.9444444444444447E-4</v>
      </c>
    </row>
    <row r="37" spans="2:8" ht="12.95" customHeight="1" x14ac:dyDescent="0.15">
      <c r="B37" s="8" t="s">
        <v>49</v>
      </c>
      <c r="C37" s="365">
        <f t="shared" si="8"/>
        <v>0.35486111111111102</v>
      </c>
      <c r="D37" s="365">
        <f t="shared" si="0"/>
        <v>0.40833333333333321</v>
      </c>
      <c r="E37" s="373">
        <f t="shared" si="11"/>
        <v>0.47916666666666663</v>
      </c>
      <c r="F37" s="365">
        <f t="shared" si="9"/>
        <v>0.56249999999999989</v>
      </c>
      <c r="G37" s="365">
        <f t="shared" si="10"/>
        <v>0.67013888888888884</v>
      </c>
      <c r="H37" s="14">
        <v>6.9444444444444447E-4</v>
      </c>
    </row>
    <row r="38" spans="2:8" ht="12.95" customHeight="1" x14ac:dyDescent="0.15">
      <c r="B38" s="8" t="s">
        <v>50</v>
      </c>
      <c r="C38" s="365">
        <f t="shared" si="8"/>
        <v>0.35555555555555546</v>
      </c>
      <c r="D38" s="365">
        <f t="shared" si="0"/>
        <v>0.40902777777777766</v>
      </c>
      <c r="E38" s="373">
        <f t="shared" si="11"/>
        <v>0.47986111111111107</v>
      </c>
      <c r="F38" s="365">
        <f t="shared" si="9"/>
        <v>0.56319444444444433</v>
      </c>
      <c r="G38" s="365">
        <f t="shared" si="10"/>
        <v>0.67083333333333328</v>
      </c>
      <c r="H38" s="14">
        <v>6.9444444444444447E-4</v>
      </c>
    </row>
    <row r="39" spans="2:8" ht="12.95" customHeight="1" x14ac:dyDescent="0.15">
      <c r="B39" s="8" t="s">
        <v>51</v>
      </c>
      <c r="C39" s="365">
        <f t="shared" si="8"/>
        <v>0.3562499999999999</v>
      </c>
      <c r="D39" s="365">
        <f t="shared" si="0"/>
        <v>0.4097222222222221</v>
      </c>
      <c r="E39" s="373">
        <f t="shared" si="11"/>
        <v>0.48055555555555551</v>
      </c>
      <c r="F39" s="365">
        <f t="shared" si="9"/>
        <v>0.56388888888888877</v>
      </c>
      <c r="G39" s="365">
        <f t="shared" si="10"/>
        <v>0.67152777777777772</v>
      </c>
      <c r="H39" s="14">
        <v>6.9444444444444447E-4</v>
      </c>
    </row>
    <row r="40" spans="2:8" ht="12.95" customHeight="1" x14ac:dyDescent="0.15">
      <c r="B40" s="8" t="s">
        <v>174</v>
      </c>
      <c r="C40" s="365">
        <f t="shared" si="8"/>
        <v>0.35694444444444434</v>
      </c>
      <c r="D40" s="365">
        <f t="shared" si="0"/>
        <v>0.41041666666666654</v>
      </c>
      <c r="E40" s="373">
        <f t="shared" si="11"/>
        <v>0.48124999999999996</v>
      </c>
      <c r="F40" s="365">
        <f t="shared" si="9"/>
        <v>0.56458333333333321</v>
      </c>
      <c r="G40" s="365">
        <f t="shared" si="10"/>
        <v>0.67222222222222217</v>
      </c>
      <c r="H40" s="14">
        <v>6.9444444444444447E-4</v>
      </c>
    </row>
    <row r="41" spans="2:8" ht="12.95" customHeight="1" x14ac:dyDescent="0.15">
      <c r="B41" s="8" t="s">
        <v>52</v>
      </c>
      <c r="C41" s="365">
        <f t="shared" si="8"/>
        <v>0.35763888888888878</v>
      </c>
      <c r="D41" s="365">
        <f t="shared" si="0"/>
        <v>0.41111111111111098</v>
      </c>
      <c r="E41" s="373">
        <f t="shared" si="11"/>
        <v>0.4819444444444444</v>
      </c>
      <c r="F41" s="365">
        <f t="shared" si="9"/>
        <v>0.56527777777777766</v>
      </c>
      <c r="G41" s="365">
        <f t="shared" si="10"/>
        <v>0.67291666666666661</v>
      </c>
      <c r="H41" s="14">
        <v>1.3888888888888889E-3</v>
      </c>
    </row>
    <row r="42" spans="2:8" ht="12.95" customHeight="1" x14ac:dyDescent="0.15">
      <c r="B42" s="8" t="s">
        <v>53</v>
      </c>
      <c r="C42" s="365">
        <f t="shared" si="8"/>
        <v>0.35902777777777767</v>
      </c>
      <c r="D42" s="365">
        <f t="shared" si="0"/>
        <v>0.41249999999999987</v>
      </c>
      <c r="E42" s="373">
        <f t="shared" si="11"/>
        <v>0.48333333333333328</v>
      </c>
      <c r="F42" s="365">
        <f t="shared" si="9"/>
        <v>0.56666666666666654</v>
      </c>
      <c r="G42" s="365">
        <f t="shared" si="10"/>
        <v>0.67430555555555549</v>
      </c>
      <c r="H42" s="14">
        <v>2.0833333333333333E-3</v>
      </c>
    </row>
    <row r="43" spans="2:8" ht="12.95" customHeight="1" x14ac:dyDescent="0.15">
      <c r="B43" s="78" t="s">
        <v>104</v>
      </c>
      <c r="C43" s="365">
        <f t="shared" si="8"/>
        <v>0.36111111111111099</v>
      </c>
      <c r="D43" s="365">
        <f t="shared" si="0"/>
        <v>0.41458333333333319</v>
      </c>
      <c r="E43" s="373">
        <f t="shared" si="11"/>
        <v>0.48541666666666661</v>
      </c>
      <c r="F43" s="365">
        <f t="shared" si="9"/>
        <v>0.56874999999999987</v>
      </c>
      <c r="G43" s="365">
        <f t="shared" si="10"/>
        <v>0.67638888888888882</v>
      </c>
      <c r="H43" s="14">
        <v>1.3888888888888889E-3</v>
      </c>
    </row>
    <row r="44" spans="2:8" ht="12.95" customHeight="1" x14ac:dyDescent="0.15">
      <c r="B44" s="8" t="s">
        <v>107</v>
      </c>
      <c r="C44" s="365">
        <f t="shared" si="8"/>
        <v>0.36249999999999988</v>
      </c>
      <c r="D44" s="365">
        <f t="shared" si="0"/>
        <v>0.41597222222222208</v>
      </c>
      <c r="E44" s="373">
        <f t="shared" si="11"/>
        <v>0.48680555555555549</v>
      </c>
      <c r="F44" s="365">
        <f t="shared" si="9"/>
        <v>0.57013888888888875</v>
      </c>
      <c r="G44" s="365">
        <f t="shared" si="10"/>
        <v>0.6777777777777777</v>
      </c>
      <c r="H44" s="14">
        <v>2.0833333333333333E-3</v>
      </c>
    </row>
    <row r="45" spans="2:8" ht="12.95" customHeight="1" x14ac:dyDescent="0.15">
      <c r="B45" s="8" t="s">
        <v>108</v>
      </c>
      <c r="C45" s="365">
        <f t="shared" si="8"/>
        <v>0.3645833333333332</v>
      </c>
      <c r="D45" s="365">
        <f t="shared" si="0"/>
        <v>0.4180555555555554</v>
      </c>
      <c r="E45" s="373">
        <f t="shared" si="11"/>
        <v>0.48888888888888882</v>
      </c>
      <c r="F45" s="365">
        <f t="shared" si="9"/>
        <v>0.57222222222222208</v>
      </c>
      <c r="G45" s="365">
        <f t="shared" si="10"/>
        <v>0.67986111111111103</v>
      </c>
      <c r="H45" s="14">
        <v>1.3888888888888889E-3</v>
      </c>
    </row>
    <row r="46" spans="2:8" ht="12.95" customHeight="1" x14ac:dyDescent="0.15">
      <c r="B46" s="78" t="s">
        <v>224</v>
      </c>
      <c r="C46" s="365">
        <f>C45+H45</f>
        <v>0.36597222222222209</v>
      </c>
      <c r="D46" s="365">
        <f t="shared" si="0"/>
        <v>0.41944444444444429</v>
      </c>
      <c r="E46" s="373">
        <f t="shared" si="11"/>
        <v>0.4902777777777777</v>
      </c>
      <c r="F46" s="365">
        <f t="shared" si="9"/>
        <v>0.57361111111111096</v>
      </c>
      <c r="G46" s="365">
        <f t="shared" si="10"/>
        <v>0.68124999999999991</v>
      </c>
      <c r="H46" s="14">
        <v>1.3888888888888889E-3</v>
      </c>
    </row>
    <row r="47" spans="2:8" ht="12.95" customHeight="1" x14ac:dyDescent="0.15">
      <c r="B47" s="8" t="s">
        <v>69</v>
      </c>
      <c r="C47" s="365">
        <f>C46+H46</f>
        <v>0.36736111111111097</v>
      </c>
      <c r="D47" s="365">
        <f t="shared" si="0"/>
        <v>0.42083333333333317</v>
      </c>
      <c r="E47" s="373">
        <f t="shared" si="11"/>
        <v>0.49166666666666659</v>
      </c>
      <c r="F47" s="365">
        <f t="shared" si="9"/>
        <v>0.57499999999999984</v>
      </c>
      <c r="G47" s="365">
        <f t="shared" si="10"/>
        <v>0.6826388888888888</v>
      </c>
      <c r="H47" s="14">
        <v>1.3888888888888889E-3</v>
      </c>
    </row>
    <row r="48" spans="2:8" ht="12.95" customHeight="1" x14ac:dyDescent="0.15">
      <c r="B48" s="8" t="s">
        <v>171</v>
      </c>
      <c r="C48" s="365">
        <f>C47+H47</f>
        <v>0.36874999999999986</v>
      </c>
      <c r="D48" s="365">
        <f t="shared" si="0"/>
        <v>0.42222222222222205</v>
      </c>
      <c r="E48" s="373">
        <f t="shared" si="11"/>
        <v>0.49305555555555547</v>
      </c>
      <c r="F48" s="365">
        <f t="shared" si="9"/>
        <v>0.57638888888888873</v>
      </c>
      <c r="G48" s="365">
        <f t="shared" si="10"/>
        <v>0.68402777777777768</v>
      </c>
      <c r="H48" s="14">
        <v>2.7777777777777779E-3</v>
      </c>
    </row>
    <row r="49" spans="2:8" ht="12.95" customHeight="1" x14ac:dyDescent="0.15">
      <c r="B49" s="8" t="s">
        <v>70</v>
      </c>
      <c r="C49" s="365">
        <f>C48+H48</f>
        <v>0.37152777777777762</v>
      </c>
      <c r="D49" s="365">
        <f t="shared" si="0"/>
        <v>0.42499999999999982</v>
      </c>
      <c r="E49" s="373">
        <f t="shared" si="11"/>
        <v>0.49583333333333324</v>
      </c>
      <c r="F49" s="365">
        <f t="shared" si="9"/>
        <v>0.5791666666666665</v>
      </c>
      <c r="G49" s="365">
        <f t="shared" si="10"/>
        <v>0.68680555555555545</v>
      </c>
      <c r="H49" s="14">
        <v>6.9444444444444447E-4</v>
      </c>
    </row>
    <row r="50" spans="2:8" x14ac:dyDescent="0.15">
      <c r="B50" s="8" t="s">
        <v>59</v>
      </c>
      <c r="C50" s="79"/>
      <c r="D50" s="81"/>
      <c r="E50" s="81"/>
      <c r="F50" s="80"/>
      <c r="G50" s="80"/>
      <c r="H50" s="14">
        <v>6.9444444444444447E-4</v>
      </c>
    </row>
    <row r="51" spans="2:8" x14ac:dyDescent="0.15">
      <c r="B51" s="8" t="s">
        <v>168</v>
      </c>
      <c r="C51" s="79"/>
      <c r="D51" s="81"/>
      <c r="E51" s="81"/>
      <c r="F51" s="80"/>
      <c r="G51" s="80"/>
      <c r="H51" s="14">
        <v>6.9444444444444447E-4</v>
      </c>
    </row>
    <row r="52" spans="2:8" x14ac:dyDescent="0.15">
      <c r="B52" s="8" t="s">
        <v>60</v>
      </c>
      <c r="C52" s="79"/>
      <c r="D52" s="81"/>
      <c r="E52" s="81"/>
      <c r="F52" s="80"/>
      <c r="G52" s="80"/>
      <c r="H52" s="14">
        <v>6.9444444444444447E-4</v>
      </c>
    </row>
    <row r="53" spans="2:8" x14ac:dyDescent="0.15">
      <c r="B53" s="8" t="s">
        <v>108</v>
      </c>
      <c r="C53" s="79"/>
      <c r="D53" s="81"/>
      <c r="E53" s="81"/>
      <c r="F53" s="80"/>
      <c r="G53" s="80"/>
      <c r="H53" s="14">
        <v>1.3888888888888889E-3</v>
      </c>
    </row>
    <row r="54" spans="2:8" x14ac:dyDescent="0.15">
      <c r="B54" s="8" t="s">
        <v>170</v>
      </c>
      <c r="C54" s="79"/>
      <c r="D54" s="81"/>
      <c r="E54" s="81"/>
      <c r="F54" s="80"/>
      <c r="G54" s="80"/>
      <c r="H54" s="14">
        <v>1.3888888888888889E-3</v>
      </c>
    </row>
    <row r="55" spans="2:8" x14ac:dyDescent="0.15">
      <c r="B55" s="8" t="s">
        <v>69</v>
      </c>
      <c r="C55" s="79"/>
      <c r="D55" s="79"/>
      <c r="E55" s="81"/>
      <c r="F55" s="80"/>
      <c r="G55" s="80"/>
      <c r="H55" s="14">
        <v>1.3888888888888889E-3</v>
      </c>
    </row>
    <row r="56" spans="2:8" x14ac:dyDescent="0.15">
      <c r="B56" s="8" t="s">
        <v>65</v>
      </c>
      <c r="C56" s="79"/>
      <c r="D56" s="79"/>
      <c r="E56" s="81"/>
      <c r="F56" s="80"/>
      <c r="G56" s="80"/>
      <c r="H56" s="14">
        <v>1.3888888888888889E-3</v>
      </c>
    </row>
    <row r="57" spans="2:8" x14ac:dyDescent="0.15">
      <c r="B57" s="8" t="s">
        <v>97</v>
      </c>
      <c r="C57" s="79"/>
      <c r="D57" s="79"/>
      <c r="E57" s="81"/>
      <c r="F57" s="80"/>
      <c r="G57" s="80"/>
      <c r="H57" s="14">
        <v>2.0833333333333333E-3</v>
      </c>
    </row>
    <row r="58" spans="2:8" x14ac:dyDescent="0.15">
      <c r="B58" s="8" t="s">
        <v>68</v>
      </c>
      <c r="C58" s="79"/>
      <c r="D58" s="79"/>
      <c r="E58" s="81"/>
      <c r="F58" s="80"/>
      <c r="G58" s="80"/>
      <c r="H58" s="14">
        <v>2.0833333333333333E-3</v>
      </c>
    </row>
    <row r="59" spans="2:8" x14ac:dyDescent="0.15">
      <c r="B59" s="8" t="s">
        <v>22</v>
      </c>
      <c r="C59" s="79"/>
      <c r="D59" s="79"/>
      <c r="E59" s="82"/>
      <c r="F59" s="80"/>
      <c r="G59" s="80"/>
      <c r="H59" s="14">
        <v>6.9444444444444447E-4</v>
      </c>
    </row>
    <row r="60" spans="2:8" x14ac:dyDescent="0.15">
      <c r="B60" s="12" t="s">
        <v>54</v>
      </c>
      <c r="C60" s="79"/>
      <c r="D60" s="79"/>
      <c r="E60" s="82"/>
      <c r="F60" s="80"/>
      <c r="G60" s="80"/>
      <c r="H60" s="14">
        <v>1.3888888888888889E-3</v>
      </c>
    </row>
    <row r="61" spans="2:8" x14ac:dyDescent="0.15">
      <c r="B61" s="12" t="s">
        <v>66</v>
      </c>
      <c r="C61" s="79"/>
      <c r="D61" s="79"/>
      <c r="E61" s="82"/>
      <c r="F61" s="80"/>
      <c r="G61" s="80"/>
      <c r="H61" s="14">
        <v>6.9444444444444447E-4</v>
      </c>
    </row>
    <row r="62" spans="2:8" x14ac:dyDescent="0.15">
      <c r="B62" s="12" t="s">
        <v>55</v>
      </c>
      <c r="C62" s="79"/>
      <c r="D62" s="79"/>
      <c r="E62" s="82"/>
      <c r="F62" s="80"/>
      <c r="G62" s="80"/>
      <c r="H62" s="14">
        <v>6.9444444444444447E-4</v>
      </c>
    </row>
    <row r="63" spans="2:8" x14ac:dyDescent="0.15">
      <c r="B63" s="12" t="s">
        <v>66</v>
      </c>
      <c r="C63" s="79"/>
      <c r="D63" s="79"/>
      <c r="E63" s="82"/>
      <c r="F63" s="80"/>
      <c r="G63" s="80"/>
      <c r="H63" s="14">
        <v>1.3888888888888889E-3</v>
      </c>
    </row>
    <row r="64" spans="2:8" x14ac:dyDescent="0.15">
      <c r="B64" s="12" t="s">
        <v>67</v>
      </c>
      <c r="C64" s="79"/>
      <c r="D64" s="79"/>
      <c r="E64" s="82"/>
      <c r="F64" s="80"/>
      <c r="G64" s="80"/>
      <c r="H64" s="14">
        <v>6.9444444444444447E-4</v>
      </c>
    </row>
    <row r="65" spans="2:8" x14ac:dyDescent="0.15">
      <c r="B65" s="78" t="s">
        <v>181</v>
      </c>
      <c r="C65" s="79"/>
      <c r="D65" s="79"/>
      <c r="E65" s="81"/>
      <c r="F65" s="80"/>
      <c r="G65" s="80"/>
      <c r="H65" s="14">
        <v>6.9444444444444447E-4</v>
      </c>
    </row>
    <row r="66" spans="2:8" x14ac:dyDescent="0.15">
      <c r="B66" s="78" t="s">
        <v>0</v>
      </c>
      <c r="C66" s="79"/>
      <c r="D66" s="79"/>
      <c r="E66" s="81"/>
      <c r="F66" s="80"/>
      <c r="G66" s="80"/>
      <c r="H66" s="14">
        <v>3.472222222222222E-3</v>
      </c>
    </row>
    <row r="67" spans="2:8" x14ac:dyDescent="0.15">
      <c r="B67" s="78" t="s">
        <v>111</v>
      </c>
      <c r="C67" s="79"/>
      <c r="D67" s="79"/>
      <c r="E67" s="81"/>
      <c r="F67" s="80"/>
      <c r="G67" s="80"/>
    </row>
    <row r="68" spans="2:8" x14ac:dyDescent="0.15">
      <c r="B68" s="78" t="s">
        <v>190</v>
      </c>
      <c r="C68" s="79"/>
      <c r="D68" s="78"/>
      <c r="E68" s="80"/>
      <c r="F68" s="78"/>
      <c r="G68" s="78"/>
    </row>
    <row r="69" spans="2:8" x14ac:dyDescent="0.15">
      <c r="B69" s="78" t="s">
        <v>191</v>
      </c>
      <c r="C69" s="79"/>
      <c r="D69" s="78"/>
      <c r="E69" s="80"/>
      <c r="F69" s="78"/>
      <c r="G69" s="78"/>
    </row>
    <row r="70" spans="2:8" x14ac:dyDescent="0.15">
      <c r="B70" s="78" t="s">
        <v>192</v>
      </c>
      <c r="C70" s="79"/>
      <c r="D70" s="78"/>
      <c r="E70" s="80"/>
      <c r="F70" s="78"/>
      <c r="G70" s="78"/>
    </row>
    <row r="71" spans="2:8" x14ac:dyDescent="0.15">
      <c r="B71" s="78" t="s">
        <v>193</v>
      </c>
      <c r="C71" s="79"/>
      <c r="D71" s="78"/>
      <c r="E71" s="80"/>
      <c r="F71" s="78"/>
      <c r="G71" s="78"/>
    </row>
    <row r="72" spans="2:8" x14ac:dyDescent="0.15">
      <c r="B72" s="78" t="s">
        <v>194</v>
      </c>
      <c r="C72" s="79"/>
      <c r="D72" s="78"/>
      <c r="E72" s="80"/>
      <c r="F72" s="78"/>
      <c r="G72" s="78"/>
    </row>
    <row r="73" spans="2:8" x14ac:dyDescent="0.15">
      <c r="B73" s="76" t="s">
        <v>109</v>
      </c>
      <c r="C73" s="76"/>
      <c r="D73" s="76"/>
      <c r="E73" s="77"/>
      <c r="F73" s="76"/>
      <c r="G73" s="76"/>
    </row>
  </sheetData>
  <phoneticPr fontId="1"/>
  <conditionalFormatting sqref="B5:G73">
    <cfRule type="expression" dxfId="2" priority="1">
      <formula>MOD(ROW(),2)=0</formula>
    </cfRule>
  </conditionalFormatting>
  <pageMargins left="0.7" right="0.7" top="0.75" bottom="0.75" header="0.3" footer="0.3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B431-4E0D-4C97-AAC5-F0B78283C132}">
  <sheetPr>
    <pageSetUpPr fitToPage="1"/>
  </sheetPr>
  <dimension ref="A2:R33"/>
  <sheetViews>
    <sheetView view="pageBreakPreview" zoomScale="90" zoomScaleNormal="100" zoomScaleSheetLayoutView="90" workbookViewId="0">
      <selection activeCell="C56" sqref="C56"/>
    </sheetView>
  </sheetViews>
  <sheetFormatPr defaultRowHeight="13.5" x14ac:dyDescent="0.15"/>
  <cols>
    <col min="1" max="1" width="15.5" style="121" bestFit="1" customWidth="1"/>
    <col min="7" max="7" width="0" hidden="1" customWidth="1"/>
    <col min="8" max="8" width="9" hidden="1" customWidth="1"/>
    <col min="9" max="9" width="6.5" customWidth="1"/>
    <col min="10" max="10" width="15.5" style="121" bestFit="1" customWidth="1"/>
  </cols>
  <sheetData>
    <row r="2" spans="1:18" x14ac:dyDescent="0.15">
      <c r="R2" s="118"/>
    </row>
    <row r="4" spans="1:18" x14ac:dyDescent="0.15">
      <c r="B4" s="15"/>
      <c r="C4" s="16"/>
      <c r="D4" s="16"/>
      <c r="E4" s="16"/>
      <c r="F4" s="16"/>
      <c r="G4" s="16"/>
      <c r="H4" s="16"/>
      <c r="I4" s="16"/>
      <c r="J4" s="131"/>
      <c r="K4" s="18"/>
      <c r="L4" s="17"/>
      <c r="M4" s="17"/>
    </row>
    <row r="5" spans="1:18" x14ac:dyDescent="0.15">
      <c r="A5" s="130"/>
      <c r="B5" s="19" t="s">
        <v>115</v>
      </c>
      <c r="C5" s="20"/>
      <c r="D5" s="21"/>
      <c r="E5" s="20"/>
      <c r="F5" s="21"/>
      <c r="G5" s="21"/>
      <c r="H5" s="21"/>
      <c r="I5" s="21"/>
      <c r="J5" s="130"/>
      <c r="K5" s="23" t="s">
        <v>116</v>
      </c>
      <c r="L5" s="24"/>
      <c r="M5" s="24"/>
    </row>
    <row r="6" spans="1:18" x14ac:dyDescent="0.15">
      <c r="A6" s="128" t="s">
        <v>232</v>
      </c>
      <c r="B6" s="25" t="s">
        <v>138</v>
      </c>
      <c r="C6" s="26" t="s">
        <v>139</v>
      </c>
      <c r="D6" s="27" t="s">
        <v>119</v>
      </c>
      <c r="E6" s="26" t="s">
        <v>179</v>
      </c>
      <c r="F6" s="26" t="s">
        <v>203</v>
      </c>
      <c r="G6" s="28" t="s">
        <v>204</v>
      </c>
      <c r="H6" s="29"/>
      <c r="I6" s="29"/>
      <c r="J6" s="128" t="s">
        <v>232</v>
      </c>
      <c r="K6" s="25" t="s">
        <v>138</v>
      </c>
      <c r="L6" s="30" t="s">
        <v>117</v>
      </c>
      <c r="M6" s="31" t="s">
        <v>140</v>
      </c>
    </row>
    <row r="7" spans="1:18" x14ac:dyDescent="0.15">
      <c r="A7" s="125" t="s">
        <v>120</v>
      </c>
      <c r="B7" s="34" t="s">
        <v>121</v>
      </c>
      <c r="C7" s="35"/>
      <c r="D7" s="36">
        <v>0.39583333333333331</v>
      </c>
      <c r="E7" s="84">
        <v>0.58333333333333337</v>
      </c>
      <c r="F7" s="84"/>
      <c r="G7" s="108">
        <v>0.70138888888888884</v>
      </c>
      <c r="H7" s="38">
        <v>6.9444444444444198E-4</v>
      </c>
      <c r="I7" s="38"/>
      <c r="J7" s="125" t="s">
        <v>120</v>
      </c>
      <c r="K7" s="39" t="s">
        <v>141</v>
      </c>
      <c r="L7" s="40">
        <v>0.5</v>
      </c>
      <c r="M7" s="37">
        <v>0.66666666666666663</v>
      </c>
      <c r="N7" s="38">
        <v>6.9444444444444198E-4</v>
      </c>
    </row>
    <row r="8" spans="1:18" x14ac:dyDescent="0.15">
      <c r="A8" s="126"/>
      <c r="B8" s="6" t="s">
        <v>122</v>
      </c>
      <c r="C8" s="43"/>
      <c r="D8" s="44">
        <f t="shared" ref="D8:D15" si="0">D7+H7</f>
        <v>0.39652777777777776</v>
      </c>
      <c r="E8" s="85">
        <f t="shared" ref="E8:E30" si="1">E7+H7</f>
        <v>0.58402777777777781</v>
      </c>
      <c r="F8" s="85"/>
      <c r="G8" s="109">
        <f>G7+H7</f>
        <v>0.70208333333333328</v>
      </c>
      <c r="H8" s="38">
        <v>6.9444444444444198E-4</v>
      </c>
      <c r="I8" s="38"/>
      <c r="J8" s="126"/>
      <c r="K8" s="46" t="s">
        <v>122</v>
      </c>
      <c r="L8" s="47">
        <f>L7+N7</f>
        <v>0.50069444444444444</v>
      </c>
      <c r="M8" s="45">
        <f>M7+N7</f>
        <v>0.66736111111111107</v>
      </c>
      <c r="N8" s="38">
        <v>6.9444444444444198E-4</v>
      </c>
    </row>
    <row r="9" spans="1:18" x14ac:dyDescent="0.15">
      <c r="A9" s="126" t="s">
        <v>6</v>
      </c>
      <c r="B9" s="6" t="s">
        <v>123</v>
      </c>
      <c r="C9" s="43"/>
      <c r="D9" s="44">
        <f t="shared" si="0"/>
        <v>0.3972222222222222</v>
      </c>
      <c r="E9" s="85">
        <f t="shared" si="1"/>
        <v>0.58472222222222225</v>
      </c>
      <c r="F9" s="120"/>
      <c r="G9" s="109">
        <f t="shared" ref="G9:G20" si="2">G8+H8</f>
        <v>0.70277777777777772</v>
      </c>
      <c r="H9" s="38">
        <v>2.0833333333333259E-3</v>
      </c>
      <c r="I9" s="38"/>
      <c r="J9" s="126" t="s">
        <v>6</v>
      </c>
      <c r="K9" s="46" t="s">
        <v>123</v>
      </c>
      <c r="L9" s="47">
        <f t="shared" ref="L9:L33" si="3">L8+N8</f>
        <v>0.50138888888888888</v>
      </c>
      <c r="M9" s="45">
        <f t="shared" ref="M9:M33" si="4">M8+N8</f>
        <v>0.66805555555555551</v>
      </c>
      <c r="N9" s="38">
        <v>2.0833333333333259E-3</v>
      </c>
    </row>
    <row r="10" spans="1:18" x14ac:dyDescent="0.15">
      <c r="A10" s="126"/>
      <c r="B10" s="6" t="s">
        <v>167</v>
      </c>
      <c r="C10" s="43"/>
      <c r="D10" s="44">
        <f t="shared" si="0"/>
        <v>0.39930555555555552</v>
      </c>
      <c r="E10" s="85">
        <f t="shared" si="1"/>
        <v>0.58680555555555558</v>
      </c>
      <c r="F10" s="85">
        <v>0.62152777777777779</v>
      </c>
      <c r="G10" s="109">
        <f t="shared" si="2"/>
        <v>0.70486111111111105</v>
      </c>
      <c r="H10" s="38">
        <v>1.388888888888884E-3</v>
      </c>
      <c r="I10" s="38"/>
      <c r="J10" s="126"/>
      <c r="K10" s="46" t="s">
        <v>167</v>
      </c>
      <c r="L10" s="47">
        <f t="shared" si="3"/>
        <v>0.50347222222222221</v>
      </c>
      <c r="M10" s="45">
        <f t="shared" si="4"/>
        <v>0.67013888888888884</v>
      </c>
      <c r="N10" s="38">
        <v>1.388888888888884E-3</v>
      </c>
    </row>
    <row r="11" spans="1:18" x14ac:dyDescent="0.15">
      <c r="A11" s="126" t="s">
        <v>6</v>
      </c>
      <c r="B11" s="6" t="s">
        <v>9</v>
      </c>
      <c r="C11" s="43"/>
      <c r="D11" s="44">
        <f t="shared" si="0"/>
        <v>0.40069444444444441</v>
      </c>
      <c r="E11" s="85">
        <f t="shared" si="1"/>
        <v>0.58819444444444446</v>
      </c>
      <c r="F11" s="85">
        <f>F10+H10</f>
        <v>0.62291666666666667</v>
      </c>
      <c r="G11" s="109">
        <f t="shared" si="2"/>
        <v>0.70624999999999993</v>
      </c>
      <c r="H11" s="38">
        <v>1.388888888888884E-3</v>
      </c>
      <c r="I11" s="38"/>
      <c r="J11" s="126" t="s">
        <v>6</v>
      </c>
      <c r="K11" s="46" t="s">
        <v>12</v>
      </c>
      <c r="L11" s="47">
        <f t="shared" si="3"/>
        <v>0.50486111111111109</v>
      </c>
      <c r="M11" s="45">
        <f t="shared" si="4"/>
        <v>0.67152777777777772</v>
      </c>
      <c r="N11" s="38">
        <v>6.9444444444444198E-4</v>
      </c>
    </row>
    <row r="12" spans="1:18" x14ac:dyDescent="0.15">
      <c r="A12" s="126"/>
      <c r="B12" s="8" t="s">
        <v>7</v>
      </c>
      <c r="C12" s="48"/>
      <c r="D12" s="44">
        <f t="shared" si="0"/>
        <v>0.40208333333333329</v>
      </c>
      <c r="E12" s="85">
        <f t="shared" si="1"/>
        <v>0.58958333333333335</v>
      </c>
      <c r="F12" s="85">
        <f t="shared" ref="F12:F33" si="5">F11+H11</f>
        <v>0.62430555555555556</v>
      </c>
      <c r="G12" s="109">
        <f t="shared" si="2"/>
        <v>0.70763888888888882</v>
      </c>
      <c r="H12" s="38">
        <v>6.9444444444444198E-4</v>
      </c>
      <c r="I12" s="38"/>
      <c r="J12" s="126"/>
      <c r="K12" s="52" t="s">
        <v>15</v>
      </c>
      <c r="L12" s="47">
        <f t="shared" si="3"/>
        <v>0.50555555555555554</v>
      </c>
      <c r="M12" s="45">
        <f t="shared" si="4"/>
        <v>0.67222222222222217</v>
      </c>
      <c r="N12" s="38">
        <v>6.9444444444444198E-4</v>
      </c>
    </row>
    <row r="13" spans="1:18" x14ac:dyDescent="0.15">
      <c r="A13" s="126" t="s">
        <v>6</v>
      </c>
      <c r="B13" s="8" t="s">
        <v>142</v>
      </c>
      <c r="C13" s="7">
        <v>0.2986111111111111</v>
      </c>
      <c r="D13" s="44">
        <f t="shared" si="0"/>
        <v>0.40277777777777773</v>
      </c>
      <c r="E13" s="85">
        <f t="shared" si="1"/>
        <v>0.59027777777777779</v>
      </c>
      <c r="F13" s="85">
        <f t="shared" si="5"/>
        <v>0.625</v>
      </c>
      <c r="G13" s="109">
        <f t="shared" si="2"/>
        <v>0.70833333333333326</v>
      </c>
      <c r="H13" s="38">
        <v>1.388888888888884E-3</v>
      </c>
      <c r="I13" s="38"/>
      <c r="J13" s="126" t="s">
        <v>6</v>
      </c>
      <c r="K13" s="52" t="s">
        <v>17</v>
      </c>
      <c r="L13" s="47">
        <f t="shared" si="3"/>
        <v>0.50624999999999998</v>
      </c>
      <c r="M13" s="45">
        <f t="shared" si="4"/>
        <v>0.67291666666666661</v>
      </c>
      <c r="N13" s="38">
        <v>0</v>
      </c>
    </row>
    <row r="14" spans="1:18" x14ac:dyDescent="0.15">
      <c r="A14" s="126"/>
      <c r="B14" s="8" t="s">
        <v>124</v>
      </c>
      <c r="C14" s="7">
        <v>0.3</v>
      </c>
      <c r="D14" s="44">
        <f t="shared" si="0"/>
        <v>0.40416666666666662</v>
      </c>
      <c r="E14" s="85">
        <f t="shared" si="1"/>
        <v>0.59166666666666667</v>
      </c>
      <c r="F14" s="85">
        <f t="shared" si="5"/>
        <v>0.62638888888888888</v>
      </c>
      <c r="G14" s="109">
        <f t="shared" si="2"/>
        <v>0.70972222222222214</v>
      </c>
      <c r="H14" s="38">
        <v>6.9444444444444198E-4</v>
      </c>
      <c r="I14" s="38"/>
      <c r="J14" s="126"/>
      <c r="K14" s="52" t="s">
        <v>19</v>
      </c>
      <c r="L14" s="47">
        <f t="shared" si="3"/>
        <v>0.50624999999999998</v>
      </c>
      <c r="M14" s="45">
        <f t="shared" si="4"/>
        <v>0.67291666666666661</v>
      </c>
      <c r="N14" s="38">
        <v>6.9444444444444198E-4</v>
      </c>
    </row>
    <row r="15" spans="1:18" x14ac:dyDescent="0.15">
      <c r="A15" s="126" t="s">
        <v>6</v>
      </c>
      <c r="B15" s="8" t="s">
        <v>125</v>
      </c>
      <c r="C15" s="7">
        <v>0.30069444444444443</v>
      </c>
      <c r="D15" s="44">
        <f t="shared" si="0"/>
        <v>0.40486111111111106</v>
      </c>
      <c r="E15" s="85">
        <f t="shared" si="1"/>
        <v>0.59236111111111112</v>
      </c>
      <c r="F15" s="85">
        <f t="shared" si="5"/>
        <v>0.62708333333333333</v>
      </c>
      <c r="G15" s="109">
        <f t="shared" si="2"/>
        <v>0.71041666666666659</v>
      </c>
      <c r="H15" s="38">
        <v>2.0833333333333259E-3</v>
      </c>
      <c r="I15" s="38"/>
      <c r="J15" s="126" t="s">
        <v>6</v>
      </c>
      <c r="K15" s="52" t="s">
        <v>21</v>
      </c>
      <c r="L15" s="47">
        <f t="shared" si="3"/>
        <v>0.50694444444444442</v>
      </c>
      <c r="M15" s="45">
        <f t="shared" si="4"/>
        <v>0.67361111111111105</v>
      </c>
      <c r="N15" s="38">
        <v>6.9444444444444198E-4</v>
      </c>
    </row>
    <row r="16" spans="1:18" x14ac:dyDescent="0.15">
      <c r="A16" s="126"/>
      <c r="B16" s="8" t="s">
        <v>126</v>
      </c>
      <c r="C16" s="7">
        <v>0.30277777777777776</v>
      </c>
      <c r="D16" s="44" t="s">
        <v>143</v>
      </c>
      <c r="E16" s="85">
        <f t="shared" si="1"/>
        <v>0.59444444444444444</v>
      </c>
      <c r="F16" s="85">
        <f t="shared" si="5"/>
        <v>0.62916666666666665</v>
      </c>
      <c r="G16" s="109">
        <f t="shared" si="2"/>
        <v>0.71249999999999991</v>
      </c>
      <c r="H16" s="38">
        <v>2.0833333333333259E-3</v>
      </c>
      <c r="I16" s="38"/>
      <c r="J16" s="126"/>
      <c r="K16" s="52" t="s">
        <v>128</v>
      </c>
      <c r="L16" s="47">
        <f t="shared" si="3"/>
        <v>0.50763888888888886</v>
      </c>
      <c r="M16" s="45">
        <f t="shared" si="4"/>
        <v>0.67430555555555549</v>
      </c>
      <c r="N16" s="38">
        <v>2.7777777777777679E-3</v>
      </c>
    </row>
    <row r="17" spans="1:14" x14ac:dyDescent="0.15">
      <c r="A17" s="126" t="s">
        <v>6</v>
      </c>
      <c r="B17" s="8" t="s">
        <v>129</v>
      </c>
      <c r="C17" s="7">
        <v>0.30486111111111108</v>
      </c>
      <c r="D17" s="44" t="s">
        <v>143</v>
      </c>
      <c r="E17" s="85">
        <f t="shared" si="1"/>
        <v>0.59652777777777777</v>
      </c>
      <c r="F17" s="85">
        <f t="shared" si="5"/>
        <v>0.63124999999999998</v>
      </c>
      <c r="G17" s="109">
        <f t="shared" si="2"/>
        <v>0.71458333333333324</v>
      </c>
      <c r="H17" s="38">
        <v>6.9444444444444198E-4</v>
      </c>
      <c r="I17" s="38"/>
      <c r="J17" s="126" t="s">
        <v>6</v>
      </c>
      <c r="K17" s="52" t="s">
        <v>130</v>
      </c>
      <c r="L17" s="47">
        <f t="shared" si="3"/>
        <v>0.51041666666666663</v>
      </c>
      <c r="M17" s="45">
        <f t="shared" si="4"/>
        <v>0.67708333333333326</v>
      </c>
      <c r="N17" s="38">
        <v>2.7777777777777679E-3</v>
      </c>
    </row>
    <row r="18" spans="1:14" x14ac:dyDescent="0.15">
      <c r="A18" s="126"/>
      <c r="B18" s="8" t="s">
        <v>131</v>
      </c>
      <c r="C18" s="7">
        <v>0.30555555555555552</v>
      </c>
      <c r="D18" s="44" t="s">
        <v>143</v>
      </c>
      <c r="E18" s="85">
        <f t="shared" si="1"/>
        <v>0.59722222222222221</v>
      </c>
      <c r="F18" s="85">
        <f t="shared" si="5"/>
        <v>0.63194444444444442</v>
      </c>
      <c r="G18" s="109">
        <f t="shared" si="2"/>
        <v>0.71527777777777768</v>
      </c>
      <c r="H18" s="38">
        <v>1.388888888888884E-3</v>
      </c>
      <c r="I18" s="38"/>
      <c r="J18" s="126"/>
      <c r="K18" s="52" t="s">
        <v>132</v>
      </c>
      <c r="L18" s="47">
        <f t="shared" si="3"/>
        <v>0.5131944444444444</v>
      </c>
      <c r="M18" s="45">
        <f t="shared" si="4"/>
        <v>0.67986111111111103</v>
      </c>
      <c r="N18" s="38">
        <v>1.388888888888995E-3</v>
      </c>
    </row>
    <row r="19" spans="1:14" x14ac:dyDescent="0.15">
      <c r="A19" s="126" t="s">
        <v>6</v>
      </c>
      <c r="B19" s="8" t="s">
        <v>133</v>
      </c>
      <c r="C19" s="7">
        <v>0.30694444444444441</v>
      </c>
      <c r="D19" s="44" t="s">
        <v>143</v>
      </c>
      <c r="E19" s="85">
        <f t="shared" si="1"/>
        <v>0.59861111111111109</v>
      </c>
      <c r="F19" s="85">
        <f t="shared" si="5"/>
        <v>0.6333333333333333</v>
      </c>
      <c r="G19" s="109">
        <f t="shared" si="2"/>
        <v>0.71666666666666656</v>
      </c>
      <c r="H19" s="38">
        <v>6.9444444444444198E-4</v>
      </c>
      <c r="I19" s="38"/>
      <c r="J19" s="126" t="s">
        <v>6</v>
      </c>
      <c r="K19" s="52" t="s">
        <v>134</v>
      </c>
      <c r="L19" s="47">
        <f t="shared" si="3"/>
        <v>0.51458333333333339</v>
      </c>
      <c r="M19" s="45">
        <f t="shared" si="4"/>
        <v>0.68125000000000002</v>
      </c>
      <c r="N19" s="38">
        <v>2.7777777777777679E-3</v>
      </c>
    </row>
    <row r="20" spans="1:14" x14ac:dyDescent="0.15">
      <c r="A20" s="127"/>
      <c r="B20" s="12" t="s">
        <v>135</v>
      </c>
      <c r="C20" s="13">
        <v>0.30763888888888891</v>
      </c>
      <c r="D20" s="54" t="s">
        <v>143</v>
      </c>
      <c r="E20" s="85">
        <f t="shared" si="1"/>
        <v>0.59930555555555554</v>
      </c>
      <c r="F20" s="85">
        <f t="shared" si="5"/>
        <v>0.63402777777777775</v>
      </c>
      <c r="G20" s="109">
        <f t="shared" si="2"/>
        <v>0.71736111111111101</v>
      </c>
      <c r="H20" s="55">
        <v>2.0833333333333259E-3</v>
      </c>
      <c r="I20" s="55"/>
      <c r="J20" s="127"/>
      <c r="K20" s="56" t="s">
        <v>135</v>
      </c>
      <c r="L20" s="47">
        <f t="shared" si="3"/>
        <v>0.51736111111111116</v>
      </c>
      <c r="M20" s="45">
        <f t="shared" si="4"/>
        <v>0.68402777777777779</v>
      </c>
      <c r="N20" s="1">
        <v>6.9444444444444198E-4</v>
      </c>
    </row>
    <row r="21" spans="1:14" x14ac:dyDescent="0.15">
      <c r="A21" s="127" t="s">
        <v>6</v>
      </c>
      <c r="B21" s="12" t="s">
        <v>132</v>
      </c>
      <c r="C21" s="13" t="s">
        <v>127</v>
      </c>
      <c r="D21" s="54">
        <v>0.41041666666666665</v>
      </c>
      <c r="E21" s="85">
        <f t="shared" si="1"/>
        <v>0.60138888888888886</v>
      </c>
      <c r="F21" s="7" t="s">
        <v>143</v>
      </c>
      <c r="G21" s="110"/>
      <c r="H21" s="1">
        <v>1.388888888888884E-3</v>
      </c>
      <c r="I21" s="1"/>
      <c r="J21" s="127" t="s">
        <v>6</v>
      </c>
      <c r="K21" s="56" t="s">
        <v>133</v>
      </c>
      <c r="L21" s="47">
        <f t="shared" si="3"/>
        <v>0.5180555555555556</v>
      </c>
      <c r="M21" s="45">
        <f t="shared" si="4"/>
        <v>0.68472222222222223</v>
      </c>
      <c r="N21" s="1">
        <v>1.3888888888887729E-3</v>
      </c>
    </row>
    <row r="22" spans="1:14" x14ac:dyDescent="0.15">
      <c r="A22" s="127"/>
      <c r="B22" s="12" t="s">
        <v>134</v>
      </c>
      <c r="C22" s="60" t="s">
        <v>127</v>
      </c>
      <c r="D22" s="54">
        <f>D21+H21</f>
        <v>0.41180555555555554</v>
      </c>
      <c r="E22" s="85">
        <f t="shared" si="1"/>
        <v>0.60277777777777775</v>
      </c>
      <c r="F22" s="7" t="s">
        <v>143</v>
      </c>
      <c r="G22" s="110"/>
      <c r="H22" s="1">
        <v>3.4722222222223209E-3</v>
      </c>
      <c r="I22" s="1"/>
      <c r="J22" s="127"/>
      <c r="K22" s="56" t="s">
        <v>131</v>
      </c>
      <c r="L22" s="47">
        <f t="shared" si="3"/>
        <v>0.51944444444444438</v>
      </c>
      <c r="M22" s="45">
        <f t="shared" si="4"/>
        <v>0.68611111111111101</v>
      </c>
      <c r="N22" s="1">
        <v>6.94444444444553E-4</v>
      </c>
    </row>
    <row r="23" spans="1:14" x14ac:dyDescent="0.15">
      <c r="A23" s="127" t="s">
        <v>6</v>
      </c>
      <c r="B23" s="12" t="s">
        <v>130</v>
      </c>
      <c r="C23" s="13">
        <v>0.30902777777777779</v>
      </c>
      <c r="D23" s="54" t="s">
        <v>127</v>
      </c>
      <c r="E23" s="85">
        <f t="shared" si="1"/>
        <v>0.60625000000000007</v>
      </c>
      <c r="F23" s="85">
        <v>0.63541666666666663</v>
      </c>
      <c r="G23" s="110"/>
      <c r="H23" s="1">
        <v>2.7777777777777679E-3</v>
      </c>
      <c r="I23" s="1"/>
      <c r="J23" s="127" t="s">
        <v>6</v>
      </c>
      <c r="K23" s="56" t="s">
        <v>129</v>
      </c>
      <c r="L23" s="47">
        <f t="shared" si="3"/>
        <v>0.52013888888888893</v>
      </c>
      <c r="M23" s="45">
        <f t="shared" si="4"/>
        <v>0.68680555555555556</v>
      </c>
      <c r="N23" s="1">
        <v>2.0833333333333259E-3</v>
      </c>
    </row>
    <row r="24" spans="1:14" x14ac:dyDescent="0.15">
      <c r="A24" s="127"/>
      <c r="B24" s="12" t="s">
        <v>128</v>
      </c>
      <c r="C24" s="13">
        <v>0.31180555555555556</v>
      </c>
      <c r="D24" s="54">
        <v>0.41597222222222224</v>
      </c>
      <c r="E24" s="85">
        <f t="shared" si="1"/>
        <v>0.60902777777777783</v>
      </c>
      <c r="F24" s="85">
        <f t="shared" si="5"/>
        <v>0.6381944444444444</v>
      </c>
      <c r="G24" s="110"/>
      <c r="H24" s="1">
        <v>6.9444444444433095E-4</v>
      </c>
      <c r="I24" s="1"/>
      <c r="J24" s="127"/>
      <c r="K24" s="56" t="s">
        <v>126</v>
      </c>
      <c r="L24" s="47">
        <f t="shared" si="3"/>
        <v>0.52222222222222225</v>
      </c>
      <c r="M24" s="45">
        <f t="shared" si="4"/>
        <v>0.68888888888888888</v>
      </c>
      <c r="N24" s="1">
        <v>2.0833333333332149E-3</v>
      </c>
    </row>
    <row r="25" spans="1:14" x14ac:dyDescent="0.15">
      <c r="A25" s="127" t="s">
        <v>6</v>
      </c>
      <c r="B25" s="12" t="s">
        <v>21</v>
      </c>
      <c r="C25" s="13">
        <v>0.3125</v>
      </c>
      <c r="D25" s="54">
        <f t="shared" ref="D25:D33" si="6">D24+H24</f>
        <v>0.41666666666666657</v>
      </c>
      <c r="E25" s="85">
        <f t="shared" si="1"/>
        <v>0.60972222222222217</v>
      </c>
      <c r="F25" s="85">
        <f t="shared" si="5"/>
        <v>0.63888888888888873</v>
      </c>
      <c r="G25" s="110"/>
      <c r="H25" s="1">
        <v>6.94444444444553E-4</v>
      </c>
      <c r="I25" s="1"/>
      <c r="J25" s="127" t="s">
        <v>6</v>
      </c>
      <c r="K25" s="56" t="s">
        <v>125</v>
      </c>
      <c r="L25" s="47">
        <f t="shared" si="3"/>
        <v>0.52430555555555547</v>
      </c>
      <c r="M25" s="45">
        <f t="shared" si="4"/>
        <v>0.6909722222222221</v>
      </c>
      <c r="N25" s="1">
        <v>6.94444444444553E-4</v>
      </c>
    </row>
    <row r="26" spans="1:14" x14ac:dyDescent="0.15">
      <c r="A26" s="127"/>
      <c r="B26" s="12" t="s">
        <v>19</v>
      </c>
      <c r="C26" s="13">
        <v>0.31319444444444444</v>
      </c>
      <c r="D26" s="54">
        <f t="shared" si="6"/>
        <v>0.41736111111111113</v>
      </c>
      <c r="E26" s="85">
        <f t="shared" si="1"/>
        <v>0.61041666666666672</v>
      </c>
      <c r="F26" s="85">
        <f t="shared" si="5"/>
        <v>0.63958333333333328</v>
      </c>
      <c r="G26" s="110"/>
      <c r="H26" s="1">
        <v>0</v>
      </c>
      <c r="I26" s="1"/>
      <c r="J26" s="127"/>
      <c r="K26" s="56" t="s">
        <v>124</v>
      </c>
      <c r="L26" s="47">
        <f t="shared" si="3"/>
        <v>0.52500000000000002</v>
      </c>
      <c r="M26" s="45">
        <f t="shared" si="4"/>
        <v>0.69166666666666665</v>
      </c>
      <c r="N26" s="1">
        <v>1.388888888888884E-3</v>
      </c>
    </row>
    <row r="27" spans="1:14" x14ac:dyDescent="0.15">
      <c r="A27" s="127" t="s">
        <v>6</v>
      </c>
      <c r="B27" s="12" t="s">
        <v>17</v>
      </c>
      <c r="C27" s="13">
        <v>0.31319444444444444</v>
      </c>
      <c r="D27" s="54">
        <f t="shared" si="6"/>
        <v>0.41736111111111113</v>
      </c>
      <c r="E27" s="85">
        <f t="shared" si="1"/>
        <v>0.61041666666666672</v>
      </c>
      <c r="F27" s="85">
        <f t="shared" si="5"/>
        <v>0.63958333333333328</v>
      </c>
      <c r="G27" s="110"/>
      <c r="H27" s="1">
        <v>6.9444444444433095E-4</v>
      </c>
      <c r="I27" s="1"/>
      <c r="J27" s="127" t="s">
        <v>6</v>
      </c>
      <c r="K27" s="56" t="s">
        <v>2</v>
      </c>
      <c r="L27" s="47">
        <f t="shared" si="3"/>
        <v>0.52638888888888891</v>
      </c>
      <c r="M27" s="45">
        <f t="shared" si="4"/>
        <v>0.69305555555555554</v>
      </c>
      <c r="N27" s="1">
        <v>6.9444444444433095E-4</v>
      </c>
    </row>
    <row r="28" spans="1:14" x14ac:dyDescent="0.15">
      <c r="A28" s="127"/>
      <c r="B28" s="12" t="s">
        <v>15</v>
      </c>
      <c r="C28" s="13">
        <v>0.31388888888888888</v>
      </c>
      <c r="D28" s="54">
        <f t="shared" si="6"/>
        <v>0.41805555555555546</v>
      </c>
      <c r="E28" s="85">
        <f t="shared" si="1"/>
        <v>0.61111111111111105</v>
      </c>
      <c r="F28" s="85">
        <f t="shared" si="5"/>
        <v>0.64027777777777761</v>
      </c>
      <c r="G28" s="110"/>
      <c r="H28" s="1">
        <v>6.94444444444553E-4</v>
      </c>
      <c r="I28" s="1"/>
      <c r="J28" s="127"/>
      <c r="K28" s="56" t="s">
        <v>136</v>
      </c>
      <c r="L28" s="47">
        <f t="shared" si="3"/>
        <v>0.52708333333333324</v>
      </c>
      <c r="M28" s="45">
        <f t="shared" si="4"/>
        <v>0.69374999999999987</v>
      </c>
      <c r="N28" s="1">
        <v>1.388888888888995E-3</v>
      </c>
    </row>
    <row r="29" spans="1:14" x14ac:dyDescent="0.15">
      <c r="A29" s="127" t="s">
        <v>6</v>
      </c>
      <c r="B29" s="12" t="s">
        <v>12</v>
      </c>
      <c r="C29" s="13">
        <v>0.31458333333333333</v>
      </c>
      <c r="D29" s="54">
        <f t="shared" si="6"/>
        <v>0.41875000000000001</v>
      </c>
      <c r="E29" s="85">
        <f t="shared" si="1"/>
        <v>0.6118055555555556</v>
      </c>
      <c r="F29" s="85">
        <f t="shared" si="5"/>
        <v>0.64097222222222217</v>
      </c>
      <c r="G29" s="110"/>
      <c r="H29" s="1">
        <v>1.388888888888884E-3</v>
      </c>
      <c r="I29" s="1"/>
      <c r="J29" s="127" t="s">
        <v>6</v>
      </c>
      <c r="K29" s="56" t="s">
        <v>9</v>
      </c>
      <c r="L29" s="47">
        <f t="shared" si="3"/>
        <v>0.52847222222222223</v>
      </c>
      <c r="M29" s="45">
        <f t="shared" si="4"/>
        <v>0.69513888888888886</v>
      </c>
      <c r="N29" s="1">
        <v>1.3888888888887729E-3</v>
      </c>
    </row>
    <row r="30" spans="1:14" x14ac:dyDescent="0.15">
      <c r="A30" s="127"/>
      <c r="B30" s="12" t="s">
        <v>167</v>
      </c>
      <c r="C30" s="13">
        <v>0.31597222222222221</v>
      </c>
      <c r="D30" s="54">
        <f t="shared" si="6"/>
        <v>0.4201388888888889</v>
      </c>
      <c r="E30" s="85">
        <f t="shared" si="1"/>
        <v>0.61319444444444449</v>
      </c>
      <c r="F30" s="85">
        <f t="shared" si="5"/>
        <v>0.64236111111111105</v>
      </c>
      <c r="G30" s="110"/>
      <c r="H30" s="1">
        <v>2.083333333333437E-3</v>
      </c>
      <c r="I30" s="1"/>
      <c r="J30" s="127"/>
      <c r="K30" s="56" t="s">
        <v>167</v>
      </c>
      <c r="L30" s="47">
        <f t="shared" si="3"/>
        <v>0.52986111111111101</v>
      </c>
      <c r="M30" s="45">
        <f t="shared" si="4"/>
        <v>0.69652777777777763</v>
      </c>
      <c r="N30" s="1">
        <v>2.083333333333437E-3</v>
      </c>
    </row>
    <row r="31" spans="1:14" x14ac:dyDescent="0.15">
      <c r="A31" s="127" t="s">
        <v>6</v>
      </c>
      <c r="B31" s="12" t="s">
        <v>123</v>
      </c>
      <c r="C31" s="60"/>
      <c r="D31" s="54">
        <f t="shared" si="6"/>
        <v>0.42222222222222233</v>
      </c>
      <c r="E31" s="85"/>
      <c r="F31" s="85">
        <f t="shared" si="5"/>
        <v>0.64444444444444449</v>
      </c>
      <c r="G31" s="111"/>
      <c r="H31" s="1">
        <v>6.9444444444433095E-4</v>
      </c>
      <c r="I31" s="1"/>
      <c r="J31" s="127" t="s">
        <v>6</v>
      </c>
      <c r="K31" s="56" t="s">
        <v>123</v>
      </c>
      <c r="L31" s="47">
        <f t="shared" si="3"/>
        <v>0.53194444444444444</v>
      </c>
      <c r="M31" s="45">
        <f t="shared" si="4"/>
        <v>0.69861111111111107</v>
      </c>
      <c r="N31" s="1">
        <v>6.94444444444553E-4</v>
      </c>
    </row>
    <row r="32" spans="1:14" x14ac:dyDescent="0.15">
      <c r="A32" s="127"/>
      <c r="B32" s="12" t="s">
        <v>122</v>
      </c>
      <c r="C32" s="60"/>
      <c r="D32" s="54">
        <f t="shared" si="6"/>
        <v>0.42291666666666666</v>
      </c>
      <c r="E32" s="85"/>
      <c r="F32" s="85">
        <f t="shared" si="5"/>
        <v>0.64513888888888882</v>
      </c>
      <c r="G32" s="111"/>
      <c r="H32" s="1">
        <v>6.94444444444553E-4</v>
      </c>
      <c r="I32" s="1"/>
      <c r="J32" s="127"/>
      <c r="K32" s="56" t="s">
        <v>122</v>
      </c>
      <c r="L32" s="47">
        <f t="shared" si="3"/>
        <v>0.53263888888888899</v>
      </c>
      <c r="M32" s="45">
        <f t="shared" si="4"/>
        <v>0.69930555555555562</v>
      </c>
      <c r="N32" s="1">
        <v>6.9444444444433095E-4</v>
      </c>
    </row>
    <row r="33" spans="1:13" x14ac:dyDescent="0.15">
      <c r="A33" s="129" t="s">
        <v>137</v>
      </c>
      <c r="B33" s="63" t="s">
        <v>141</v>
      </c>
      <c r="C33" s="64"/>
      <c r="D33" s="65">
        <f t="shared" si="6"/>
        <v>0.42361111111111122</v>
      </c>
      <c r="E33" s="86"/>
      <c r="F33" s="86">
        <f t="shared" si="5"/>
        <v>0.64583333333333337</v>
      </c>
      <c r="G33" s="112"/>
      <c r="H33" s="1"/>
      <c r="I33" s="1"/>
      <c r="J33" s="129" t="s">
        <v>137</v>
      </c>
      <c r="K33" s="62" t="s">
        <v>141</v>
      </c>
      <c r="L33" s="66">
        <f t="shared" si="3"/>
        <v>0.53333333333333333</v>
      </c>
      <c r="M33" s="67">
        <f t="shared" si="4"/>
        <v>0.7</v>
      </c>
    </row>
  </sheetData>
  <phoneticPr fontId="1"/>
  <conditionalFormatting sqref="A7:G33 J7:M33">
    <cfRule type="expression" dxfId="1" priority="2">
      <formula>MOD(ROW(),2)=0</formula>
    </cfRule>
  </conditionalFormatting>
  <pageMargins left="0.7" right="0.7" top="0.75" bottom="0.75" header="0.3" footer="0.3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2B7F-781E-4BE1-BA48-4E5FDA7EC834}">
  <sheetPr>
    <pageSetUpPr fitToPage="1"/>
  </sheetPr>
  <dimension ref="B4:I45"/>
  <sheetViews>
    <sheetView view="pageBreakPreview" topLeftCell="A28" zoomScale="90" zoomScaleNormal="100" zoomScaleSheetLayoutView="90" workbookViewId="0">
      <selection activeCell="C56" sqref="C56"/>
    </sheetView>
  </sheetViews>
  <sheetFormatPr defaultRowHeight="13.5" x14ac:dyDescent="0.15"/>
  <cols>
    <col min="1" max="1" width="23.5" customWidth="1"/>
    <col min="2" max="2" width="17.625" style="121" bestFit="1" customWidth="1"/>
    <col min="5" max="5" width="0" hidden="1" customWidth="1"/>
    <col min="8" max="8" width="9.125" hidden="1" customWidth="1"/>
    <col min="9" max="9" width="9.125" customWidth="1"/>
  </cols>
  <sheetData>
    <row r="4" spans="2:9" x14ac:dyDescent="0.15">
      <c r="C4" s="18"/>
      <c r="D4" s="17"/>
      <c r="E4" s="17"/>
      <c r="F4" s="17"/>
      <c r="G4" s="17"/>
      <c r="H4" s="17"/>
      <c r="I4" s="17"/>
    </row>
    <row r="5" spans="2:9" x14ac:dyDescent="0.15">
      <c r="C5" s="23"/>
      <c r="D5" s="24"/>
      <c r="E5" s="24"/>
      <c r="F5" s="22"/>
      <c r="G5" s="22"/>
      <c r="H5" s="22"/>
      <c r="I5" s="22"/>
    </row>
    <row r="6" spans="2:9" x14ac:dyDescent="0.15">
      <c r="B6" s="128" t="s">
        <v>230</v>
      </c>
      <c r="C6" s="25" t="s">
        <v>138</v>
      </c>
      <c r="D6" s="26" t="s">
        <v>139</v>
      </c>
      <c r="E6" s="32" t="s">
        <v>119</v>
      </c>
      <c r="F6" s="32" t="s">
        <v>119</v>
      </c>
      <c r="G6" s="32" t="s">
        <v>117</v>
      </c>
      <c r="H6" s="33" t="s">
        <v>144</v>
      </c>
      <c r="I6" s="33"/>
    </row>
    <row r="7" spans="2:9" x14ac:dyDescent="0.15">
      <c r="B7" s="125" t="s">
        <v>120</v>
      </c>
      <c r="C7" s="113" t="s">
        <v>206</v>
      </c>
      <c r="D7" s="41"/>
      <c r="E7" s="41">
        <v>0.58333333333333304</v>
      </c>
      <c r="F7" s="41">
        <v>0.61458333333333337</v>
      </c>
      <c r="G7" s="41">
        <v>0.65972222222222221</v>
      </c>
      <c r="H7" s="42">
        <v>2.08333333333377E-3</v>
      </c>
      <c r="I7" s="42"/>
    </row>
    <row r="8" spans="2:9" x14ac:dyDescent="0.15">
      <c r="B8" s="126"/>
      <c r="C8" s="49" t="s">
        <v>123</v>
      </c>
      <c r="D8" s="50"/>
      <c r="E8" s="50">
        <v>0.58541666666666703</v>
      </c>
      <c r="F8" s="50">
        <f>F7+H7</f>
        <v>0.61666666666666714</v>
      </c>
      <c r="G8" s="50">
        <f>G7+H7</f>
        <v>0.66180555555555598</v>
      </c>
      <c r="H8" s="42">
        <v>1.3888888888879958E-3</v>
      </c>
      <c r="I8" s="42"/>
    </row>
    <row r="9" spans="2:9" x14ac:dyDescent="0.15">
      <c r="B9" s="126" t="s">
        <v>6</v>
      </c>
      <c r="C9" s="49" t="s">
        <v>141</v>
      </c>
      <c r="D9" s="50"/>
      <c r="E9" s="51" t="s">
        <v>127</v>
      </c>
      <c r="F9" s="50">
        <f t="shared" ref="F9:F33" si="0">F8+H8</f>
        <v>0.61805555555555514</v>
      </c>
      <c r="G9" s="50">
        <f t="shared" ref="G9:G45" si="1">G8+H8</f>
        <v>0.66319444444444398</v>
      </c>
      <c r="H9" s="42">
        <v>6.9444444444499709E-4</v>
      </c>
      <c r="I9" s="42"/>
    </row>
    <row r="10" spans="2:9" x14ac:dyDescent="0.15">
      <c r="B10" s="126"/>
      <c r="C10" s="49" t="s">
        <v>122</v>
      </c>
      <c r="D10" s="50"/>
      <c r="E10" s="51" t="s">
        <v>127</v>
      </c>
      <c r="F10" s="50">
        <f t="shared" si="0"/>
        <v>0.61875000000000013</v>
      </c>
      <c r="G10" s="50">
        <f t="shared" si="1"/>
        <v>0.66388888888888897</v>
      </c>
      <c r="H10" s="42">
        <v>6.9444444444399789E-4</v>
      </c>
      <c r="I10" s="42"/>
    </row>
    <row r="11" spans="2:9" x14ac:dyDescent="0.15">
      <c r="B11" s="126" t="s">
        <v>6</v>
      </c>
      <c r="C11" s="49" t="s">
        <v>145</v>
      </c>
      <c r="D11" s="50"/>
      <c r="E11" s="50">
        <v>0.58680555555555558</v>
      </c>
      <c r="F11" s="50">
        <f t="shared" si="0"/>
        <v>0.61944444444444413</v>
      </c>
      <c r="G11" s="50">
        <f t="shared" si="1"/>
        <v>0.66458333333333297</v>
      </c>
      <c r="H11" s="42">
        <v>1.388888888889217E-3</v>
      </c>
      <c r="I11" s="42"/>
    </row>
    <row r="12" spans="2:9" x14ac:dyDescent="0.15">
      <c r="B12" s="126"/>
      <c r="C12" s="53" t="s">
        <v>146</v>
      </c>
      <c r="D12" s="50"/>
      <c r="E12" s="50">
        <v>0.58750000000000002</v>
      </c>
      <c r="F12" s="51">
        <f t="shared" si="0"/>
        <v>0.62083333333333335</v>
      </c>
      <c r="G12" s="50">
        <f t="shared" si="1"/>
        <v>0.66597222222222219</v>
      </c>
      <c r="H12" s="42">
        <v>6.9444444444444198E-4</v>
      </c>
      <c r="I12" s="42"/>
    </row>
    <row r="13" spans="2:9" x14ac:dyDescent="0.15">
      <c r="B13" s="126" t="s">
        <v>6</v>
      </c>
      <c r="C13" s="53" t="s">
        <v>147</v>
      </c>
      <c r="D13" s="50"/>
      <c r="E13" s="50">
        <v>0.58819444444444446</v>
      </c>
      <c r="F13" s="51">
        <f t="shared" si="0"/>
        <v>0.62152777777777779</v>
      </c>
      <c r="G13" s="50">
        <f t="shared" si="1"/>
        <v>0.66666666666666663</v>
      </c>
      <c r="H13" s="42">
        <v>1.388888888888995E-3</v>
      </c>
      <c r="I13" s="42"/>
    </row>
    <row r="14" spans="2:9" x14ac:dyDescent="0.15">
      <c r="B14" s="126"/>
      <c r="C14" s="53" t="s">
        <v>149</v>
      </c>
      <c r="D14" s="50"/>
      <c r="E14" s="50">
        <v>0.58958333333333335</v>
      </c>
      <c r="F14" s="50">
        <f t="shared" si="0"/>
        <v>0.62291666666666679</v>
      </c>
      <c r="G14" s="50">
        <f t="shared" si="1"/>
        <v>0.66805555555555562</v>
      </c>
      <c r="H14" s="42">
        <v>6.9444444444444198E-4</v>
      </c>
      <c r="I14" s="42"/>
    </row>
    <row r="15" spans="2:9" x14ac:dyDescent="0.15">
      <c r="B15" s="126" t="s">
        <v>6</v>
      </c>
      <c r="C15" s="53" t="s">
        <v>151</v>
      </c>
      <c r="D15" s="50"/>
      <c r="E15" s="50">
        <v>0.59027777777777779</v>
      </c>
      <c r="F15" s="50">
        <f t="shared" si="0"/>
        <v>0.62361111111111123</v>
      </c>
      <c r="G15" s="50">
        <f t="shared" si="1"/>
        <v>0.66875000000000007</v>
      </c>
      <c r="H15" s="42">
        <v>6.9444444444433095E-4</v>
      </c>
      <c r="I15" s="42"/>
    </row>
    <row r="16" spans="2:9" x14ac:dyDescent="0.15">
      <c r="B16" s="126"/>
      <c r="C16" s="53" t="s">
        <v>153</v>
      </c>
      <c r="D16" s="50"/>
      <c r="E16" s="50">
        <v>0.59097222222222223</v>
      </c>
      <c r="F16" s="50">
        <f t="shared" si="0"/>
        <v>0.62430555555555556</v>
      </c>
      <c r="G16" s="50">
        <f t="shared" si="1"/>
        <v>0.6694444444444444</v>
      </c>
      <c r="H16" s="42">
        <v>6.9444444444444198E-4</v>
      </c>
      <c r="I16" s="42"/>
    </row>
    <row r="17" spans="2:9" x14ac:dyDescent="0.15">
      <c r="B17" s="126" t="s">
        <v>6</v>
      </c>
      <c r="C17" s="53" t="s">
        <v>155</v>
      </c>
      <c r="D17" s="50"/>
      <c r="E17" s="50">
        <v>0.59166666666666667</v>
      </c>
      <c r="F17" s="50">
        <f t="shared" si="0"/>
        <v>0.625</v>
      </c>
      <c r="G17" s="50">
        <f t="shared" si="1"/>
        <v>0.67013888888888884</v>
      </c>
      <c r="H17" s="42">
        <v>1.388888888888995E-3</v>
      </c>
      <c r="I17" s="42"/>
    </row>
    <row r="18" spans="2:9" x14ac:dyDescent="0.15">
      <c r="B18" s="126"/>
      <c r="C18" s="53" t="s">
        <v>157</v>
      </c>
      <c r="D18" s="50"/>
      <c r="E18" s="50">
        <v>0.59305555555555556</v>
      </c>
      <c r="F18" s="50">
        <f t="shared" si="0"/>
        <v>0.62638888888888899</v>
      </c>
      <c r="G18" s="50">
        <f t="shared" si="1"/>
        <v>0.67152777777777783</v>
      </c>
      <c r="H18" s="42">
        <v>6.9444444444433095E-4</v>
      </c>
      <c r="I18" s="42"/>
    </row>
    <row r="19" spans="2:9" x14ac:dyDescent="0.15">
      <c r="B19" s="126" t="s">
        <v>6</v>
      </c>
      <c r="C19" s="53" t="s">
        <v>159</v>
      </c>
      <c r="D19" s="50"/>
      <c r="E19" s="50">
        <v>0.59375</v>
      </c>
      <c r="F19" s="50">
        <f t="shared" si="0"/>
        <v>0.62708333333333333</v>
      </c>
      <c r="G19" s="50">
        <f t="shared" si="1"/>
        <v>0.67222222222222217</v>
      </c>
      <c r="H19" s="42">
        <v>1.388888888888995E-3</v>
      </c>
      <c r="I19" s="42"/>
    </row>
    <row r="20" spans="2:9" x14ac:dyDescent="0.15">
      <c r="B20" s="127"/>
      <c r="C20" s="57" t="s">
        <v>161</v>
      </c>
      <c r="D20" s="58"/>
      <c r="E20" s="58">
        <v>0.59513888888888888</v>
      </c>
      <c r="F20" s="58">
        <f t="shared" si="0"/>
        <v>0.62847222222222232</v>
      </c>
      <c r="G20" s="50">
        <f t="shared" si="1"/>
        <v>0.67361111111111116</v>
      </c>
      <c r="H20" s="42">
        <v>3.4722222222222099E-3</v>
      </c>
      <c r="I20" s="42"/>
    </row>
    <row r="21" spans="2:9" x14ac:dyDescent="0.15">
      <c r="B21" s="127" t="s">
        <v>6</v>
      </c>
      <c r="C21" s="57" t="s">
        <v>163</v>
      </c>
      <c r="D21" s="58"/>
      <c r="E21" s="58">
        <v>0.59861111111111109</v>
      </c>
      <c r="F21" s="58">
        <f t="shared" si="0"/>
        <v>0.63194444444444453</v>
      </c>
      <c r="G21" s="50">
        <f t="shared" si="1"/>
        <v>0.67708333333333337</v>
      </c>
      <c r="H21" s="42">
        <v>1.388888888888884E-3</v>
      </c>
      <c r="I21" s="42"/>
    </row>
    <row r="22" spans="2:9" x14ac:dyDescent="0.15">
      <c r="B22" s="127"/>
      <c r="C22" s="59" t="s">
        <v>164</v>
      </c>
      <c r="D22" s="58"/>
      <c r="E22" s="58">
        <v>0.6</v>
      </c>
      <c r="F22" s="61">
        <f t="shared" si="0"/>
        <v>0.63333333333333341</v>
      </c>
      <c r="G22" s="50">
        <f t="shared" si="1"/>
        <v>0.67847222222222225</v>
      </c>
      <c r="H22" s="42">
        <v>6.9444444444444198E-4</v>
      </c>
      <c r="I22" s="42"/>
    </row>
    <row r="23" spans="2:9" x14ac:dyDescent="0.15">
      <c r="B23" s="127" t="s">
        <v>6</v>
      </c>
      <c r="C23" s="59" t="s">
        <v>156</v>
      </c>
      <c r="D23" s="58"/>
      <c r="E23" s="58">
        <v>0.60069444444444442</v>
      </c>
      <c r="F23" s="61">
        <f t="shared" si="0"/>
        <v>0.63402777777777786</v>
      </c>
      <c r="G23" s="50">
        <f t="shared" si="1"/>
        <v>0.6791666666666667</v>
      </c>
      <c r="H23" s="42">
        <v>2.7777777777777679E-3</v>
      </c>
      <c r="I23" s="42"/>
    </row>
    <row r="24" spans="2:9" x14ac:dyDescent="0.15">
      <c r="B24" s="127"/>
      <c r="C24" s="59" t="s">
        <v>158</v>
      </c>
      <c r="D24" s="58"/>
      <c r="E24" s="58">
        <v>0.60347222222222219</v>
      </c>
      <c r="F24" s="61">
        <f t="shared" si="0"/>
        <v>0.63680555555555562</v>
      </c>
      <c r="G24" s="50">
        <f t="shared" si="1"/>
        <v>0.68194444444444446</v>
      </c>
      <c r="H24" s="42">
        <v>1.3888888888887729E-3</v>
      </c>
      <c r="I24" s="42"/>
    </row>
    <row r="25" spans="2:9" x14ac:dyDescent="0.15">
      <c r="B25" s="127" t="s">
        <v>6</v>
      </c>
      <c r="C25" s="59" t="s">
        <v>160</v>
      </c>
      <c r="D25" s="58"/>
      <c r="E25" s="58">
        <v>0.60486111111111118</v>
      </c>
      <c r="F25" s="61">
        <f t="shared" si="0"/>
        <v>0.6381944444444444</v>
      </c>
      <c r="G25" s="50">
        <f t="shared" si="1"/>
        <v>0.68333333333333324</v>
      </c>
      <c r="H25" s="42">
        <v>6.94444444444553E-4</v>
      </c>
      <c r="I25" s="42"/>
    </row>
    <row r="26" spans="2:9" x14ac:dyDescent="0.15">
      <c r="B26" s="127"/>
      <c r="C26" s="59" t="s">
        <v>162</v>
      </c>
      <c r="D26" s="58"/>
      <c r="E26" s="58">
        <v>0.60555555555555551</v>
      </c>
      <c r="F26" s="61">
        <f t="shared" si="0"/>
        <v>0.63888888888888895</v>
      </c>
      <c r="G26" s="50">
        <f t="shared" si="1"/>
        <v>0.68402777777777779</v>
      </c>
      <c r="H26" s="42">
        <v>6.9444444444444198E-4</v>
      </c>
      <c r="I26" s="42"/>
    </row>
    <row r="27" spans="2:9" x14ac:dyDescent="0.15">
      <c r="B27" s="127" t="s">
        <v>6</v>
      </c>
      <c r="C27" s="59" t="s">
        <v>166</v>
      </c>
      <c r="D27" s="58"/>
      <c r="E27" s="58">
        <v>0.60625000000000007</v>
      </c>
      <c r="F27" s="61">
        <f t="shared" si="0"/>
        <v>0.63958333333333339</v>
      </c>
      <c r="G27" s="50">
        <f t="shared" si="1"/>
        <v>0.68472222222222223</v>
      </c>
      <c r="H27" s="42">
        <v>6.9444444444444198E-4</v>
      </c>
      <c r="I27" s="42"/>
    </row>
    <row r="28" spans="2:9" x14ac:dyDescent="0.15">
      <c r="B28" s="127"/>
      <c r="C28" s="59" t="s">
        <v>165</v>
      </c>
      <c r="D28" s="58"/>
      <c r="E28" s="58">
        <v>0.6069444444444444</v>
      </c>
      <c r="F28" s="61">
        <f t="shared" si="0"/>
        <v>0.64027777777777783</v>
      </c>
      <c r="G28" s="50">
        <f t="shared" si="1"/>
        <v>0.68541666666666667</v>
      </c>
      <c r="H28" s="42">
        <v>1.388888888888884E-3</v>
      </c>
      <c r="I28" s="42"/>
    </row>
    <row r="29" spans="2:9" x14ac:dyDescent="0.15">
      <c r="B29" s="127" t="s">
        <v>6</v>
      </c>
      <c r="C29" s="59" t="s">
        <v>148</v>
      </c>
      <c r="D29" s="58"/>
      <c r="E29" s="58">
        <v>0.60833333333333328</v>
      </c>
      <c r="F29" s="61">
        <f t="shared" si="0"/>
        <v>0.64166666666666672</v>
      </c>
      <c r="G29" s="50">
        <f t="shared" si="1"/>
        <v>0.68680555555555556</v>
      </c>
      <c r="H29" s="42">
        <v>6.9444444444444198E-4</v>
      </c>
      <c r="I29" s="42"/>
    </row>
    <row r="30" spans="2:9" x14ac:dyDescent="0.15">
      <c r="B30" s="127"/>
      <c r="C30" s="59" t="s">
        <v>150</v>
      </c>
      <c r="D30" s="58"/>
      <c r="E30" s="58">
        <v>0.60902777777777783</v>
      </c>
      <c r="F30" s="61">
        <f t="shared" si="0"/>
        <v>0.64236111111111116</v>
      </c>
      <c r="G30" s="50">
        <f t="shared" si="1"/>
        <v>0.6875</v>
      </c>
      <c r="H30" s="42">
        <v>6.9444444444444198E-4</v>
      </c>
      <c r="I30" s="42"/>
    </row>
    <row r="31" spans="2:9" x14ac:dyDescent="0.15">
      <c r="B31" s="127" t="s">
        <v>6</v>
      </c>
      <c r="C31" s="59" t="s">
        <v>152</v>
      </c>
      <c r="D31" s="58"/>
      <c r="E31" s="58">
        <v>0.60972222222222217</v>
      </c>
      <c r="F31" s="61">
        <f t="shared" si="0"/>
        <v>0.6430555555555556</v>
      </c>
      <c r="G31" s="50">
        <f t="shared" si="1"/>
        <v>0.68819444444444444</v>
      </c>
      <c r="H31" s="42">
        <v>6.94444444444553E-4</v>
      </c>
      <c r="I31" s="42"/>
    </row>
    <row r="32" spans="2:9" x14ac:dyDescent="0.15">
      <c r="B32" s="127"/>
      <c r="C32" s="59" t="s">
        <v>154</v>
      </c>
      <c r="D32" s="58"/>
      <c r="E32" s="58">
        <v>0.61041666666666672</v>
      </c>
      <c r="F32" s="61">
        <f t="shared" si="0"/>
        <v>0.64375000000000016</v>
      </c>
      <c r="G32" s="50">
        <f t="shared" si="1"/>
        <v>0.68888888888888899</v>
      </c>
      <c r="H32" s="42">
        <v>6.9444444444444198E-4</v>
      </c>
      <c r="I32" s="42"/>
    </row>
    <row r="33" spans="2:9" x14ac:dyDescent="0.15">
      <c r="B33" s="127" t="s">
        <v>6</v>
      </c>
      <c r="C33" s="59" t="s">
        <v>163</v>
      </c>
      <c r="D33" s="58"/>
      <c r="E33" s="58"/>
      <c r="F33" s="58">
        <f t="shared" si="0"/>
        <v>0.6444444444444446</v>
      </c>
      <c r="G33" s="50">
        <f t="shared" si="1"/>
        <v>0.68958333333333344</v>
      </c>
      <c r="H33" s="42">
        <v>3.4722222222222099E-3</v>
      </c>
      <c r="I33" s="42"/>
    </row>
    <row r="34" spans="2:9" x14ac:dyDescent="0.15">
      <c r="B34" s="127"/>
      <c r="C34" s="59" t="s">
        <v>161</v>
      </c>
      <c r="D34" s="58">
        <v>0.30763888888888891</v>
      </c>
      <c r="E34" s="58"/>
      <c r="F34" s="61" t="s">
        <v>127</v>
      </c>
      <c r="G34" s="61" t="s">
        <v>127</v>
      </c>
      <c r="H34" s="42">
        <v>1.388888888888884E-3</v>
      </c>
      <c r="I34" s="42"/>
    </row>
    <row r="35" spans="2:9" x14ac:dyDescent="0.15">
      <c r="B35" s="127" t="s">
        <v>6</v>
      </c>
      <c r="C35" s="59" t="s">
        <v>159</v>
      </c>
      <c r="D35" s="58">
        <v>0.30902777777777779</v>
      </c>
      <c r="E35" s="58"/>
      <c r="F35" s="58">
        <v>0.64652777777777781</v>
      </c>
      <c r="G35" s="50">
        <v>0.69166666666666665</v>
      </c>
      <c r="H35" s="42">
        <v>6.9444444444444198E-4</v>
      </c>
      <c r="I35" s="42"/>
    </row>
    <row r="36" spans="2:9" x14ac:dyDescent="0.15">
      <c r="B36" s="127"/>
      <c r="C36" s="59" t="s">
        <v>157</v>
      </c>
      <c r="D36" s="58">
        <v>0.30972222222222223</v>
      </c>
      <c r="E36" s="58"/>
      <c r="F36" s="58">
        <f>F35+H35</f>
        <v>0.64722222222222225</v>
      </c>
      <c r="G36" s="50">
        <f t="shared" si="1"/>
        <v>0.69236111111111109</v>
      </c>
      <c r="H36" s="42">
        <v>1.388888888888884E-3</v>
      </c>
      <c r="I36" s="42"/>
    </row>
    <row r="37" spans="2:9" x14ac:dyDescent="0.15">
      <c r="B37" s="127" t="s">
        <v>6</v>
      </c>
      <c r="C37" s="59" t="s">
        <v>155</v>
      </c>
      <c r="D37" s="58">
        <v>0.31111111111111112</v>
      </c>
      <c r="E37" s="58"/>
      <c r="F37" s="58">
        <f t="shared" ref="F37:F42" si="2">F36+H36</f>
        <v>0.64861111111111114</v>
      </c>
      <c r="G37" s="50">
        <f t="shared" si="1"/>
        <v>0.69374999999999998</v>
      </c>
      <c r="H37" s="42">
        <v>6.9444444444444198E-4</v>
      </c>
      <c r="I37" s="42"/>
    </row>
    <row r="38" spans="2:9" x14ac:dyDescent="0.15">
      <c r="B38" s="127"/>
      <c r="C38" s="59" t="s">
        <v>153</v>
      </c>
      <c r="D38" s="58">
        <v>0.31180555555555556</v>
      </c>
      <c r="E38" s="58"/>
      <c r="F38" s="58">
        <f t="shared" si="2"/>
        <v>0.64930555555555558</v>
      </c>
      <c r="G38" s="50">
        <f t="shared" si="1"/>
        <v>0.69444444444444442</v>
      </c>
      <c r="H38" s="42">
        <v>6.9444444444444198E-4</v>
      </c>
      <c r="I38" s="42"/>
    </row>
    <row r="39" spans="2:9" x14ac:dyDescent="0.15">
      <c r="B39" s="127" t="s">
        <v>6</v>
      </c>
      <c r="C39" s="59" t="s">
        <v>151</v>
      </c>
      <c r="D39" s="58">
        <v>0.3125</v>
      </c>
      <c r="E39" s="58"/>
      <c r="F39" s="58">
        <f t="shared" si="2"/>
        <v>0.65</v>
      </c>
      <c r="G39" s="50">
        <f t="shared" si="1"/>
        <v>0.69513888888888886</v>
      </c>
      <c r="H39" s="42">
        <v>6.9444444444444198E-4</v>
      </c>
      <c r="I39" s="42"/>
    </row>
    <row r="40" spans="2:9" x14ac:dyDescent="0.15">
      <c r="B40" s="127"/>
      <c r="C40" s="59" t="s">
        <v>149</v>
      </c>
      <c r="D40" s="58">
        <v>0.31319444444444444</v>
      </c>
      <c r="E40" s="58"/>
      <c r="F40" s="58">
        <f t="shared" si="2"/>
        <v>0.65069444444444446</v>
      </c>
      <c r="G40" s="50">
        <f t="shared" si="1"/>
        <v>0.6958333333333333</v>
      </c>
      <c r="H40" s="42">
        <v>1.388888888888884E-3</v>
      </c>
      <c r="I40" s="42"/>
    </row>
    <row r="41" spans="2:9" x14ac:dyDescent="0.15">
      <c r="B41" s="127" t="s">
        <v>6</v>
      </c>
      <c r="C41" s="57" t="s">
        <v>145</v>
      </c>
      <c r="D41" s="58">
        <v>0.31458333333333333</v>
      </c>
      <c r="E41" s="58"/>
      <c r="F41" s="58">
        <f t="shared" si="2"/>
        <v>0.65208333333333335</v>
      </c>
      <c r="G41" s="50">
        <f t="shared" si="1"/>
        <v>0.69722222222222219</v>
      </c>
      <c r="H41" s="42">
        <v>1.388888888888884E-3</v>
      </c>
      <c r="I41" s="42"/>
    </row>
    <row r="42" spans="2:9" x14ac:dyDescent="0.15">
      <c r="B42" s="127"/>
      <c r="C42" s="59" t="s">
        <v>141</v>
      </c>
      <c r="D42" s="61" t="s">
        <v>127</v>
      </c>
      <c r="E42" s="58"/>
      <c r="F42" s="58">
        <f t="shared" si="2"/>
        <v>0.65347222222222223</v>
      </c>
      <c r="G42" s="50">
        <f t="shared" si="1"/>
        <v>0.69861111111111107</v>
      </c>
      <c r="H42" s="42">
        <v>6.9444444444444198E-4</v>
      </c>
      <c r="I42" s="42"/>
    </row>
    <row r="43" spans="2:9" x14ac:dyDescent="0.15">
      <c r="B43" s="127" t="s">
        <v>6</v>
      </c>
      <c r="C43" s="59" t="s">
        <v>122</v>
      </c>
      <c r="D43" s="61" t="s">
        <v>127</v>
      </c>
      <c r="E43" s="61" t="s">
        <v>127</v>
      </c>
      <c r="F43" s="61" t="s">
        <v>127</v>
      </c>
      <c r="G43" s="50">
        <f t="shared" si="1"/>
        <v>0.69930555555555551</v>
      </c>
      <c r="H43" s="42">
        <v>6.9444444444444198E-4</v>
      </c>
      <c r="I43" s="42"/>
    </row>
    <row r="44" spans="2:9" x14ac:dyDescent="0.15">
      <c r="B44" s="127"/>
      <c r="C44" s="59" t="s">
        <v>123</v>
      </c>
      <c r="D44" s="58">
        <v>0.31597222222222221</v>
      </c>
      <c r="E44" s="58"/>
      <c r="F44" s="61" t="s">
        <v>127</v>
      </c>
      <c r="G44" s="50">
        <f t="shared" si="1"/>
        <v>0.7</v>
      </c>
      <c r="H44" s="42">
        <v>2.0833333333333259E-3</v>
      </c>
      <c r="I44" s="42"/>
    </row>
    <row r="45" spans="2:9" x14ac:dyDescent="0.15">
      <c r="B45" s="129" t="s">
        <v>137</v>
      </c>
      <c r="C45" s="68" t="s">
        <v>206</v>
      </c>
      <c r="D45" s="69">
        <v>0.31805555555555554</v>
      </c>
      <c r="E45" s="70"/>
      <c r="F45" s="356" t="s">
        <v>127</v>
      </c>
      <c r="G45" s="98">
        <f t="shared" si="1"/>
        <v>0.70208333333333328</v>
      </c>
      <c r="H45" s="71"/>
      <c r="I45" s="71"/>
    </row>
  </sheetData>
  <phoneticPr fontId="1"/>
  <conditionalFormatting sqref="B7:G45">
    <cfRule type="expression" dxfId="0" priority="4">
      <formula>MOD(ROW(),2)=0</formula>
    </cfRule>
  </conditionalFormatting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②あけの平・鷹乃杜線</vt:lpstr>
      <vt:lpstr>R8ダイヤ</vt:lpstr>
      <vt:lpstr>①日吉台あけの平循環線</vt:lpstr>
      <vt:lpstr>③日吉台富ケ丘線</vt:lpstr>
      <vt:lpstr>④市役所東向陽台線</vt:lpstr>
      <vt:lpstr>⑤東向陽台成田線（旧イオン循環）</vt:lpstr>
      <vt:lpstr>北部黒川病院線</vt:lpstr>
      <vt:lpstr>大亀山森林公園線</vt:lpstr>
      <vt:lpstr>①日吉台あけの平循環線!Print_Area</vt:lpstr>
      <vt:lpstr>②あけの平・鷹乃杜線!Print_Area</vt:lpstr>
      <vt:lpstr>③日吉台富ケ丘線!Print_Area</vt:lpstr>
      <vt:lpstr>④市役所東向陽台線!Print_Area</vt:lpstr>
      <vt:lpstr>'⑤東向陽台成田線（旧イオン循環）'!Print_Area</vt:lpstr>
      <vt:lpstr>'R8ダイヤ'!Print_Area</vt:lpstr>
      <vt:lpstr>大亀山森林公園線!Print_Area</vt:lpstr>
      <vt:lpstr>北部黒川病院線!Print_Area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tomorrow_first63@yahoo.co.jp</dc:creator>
  <cp:lastModifiedBy>佐々木 智朗</cp:lastModifiedBy>
  <cp:lastPrinted>2025-12-08T23:41:52Z</cp:lastPrinted>
  <dcterms:created xsi:type="dcterms:W3CDTF">2025-05-14T11:45:31Z</dcterms:created>
  <dcterms:modified xsi:type="dcterms:W3CDTF">2026-01-29T01:21:47Z</dcterms:modified>
</cp:coreProperties>
</file>