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財政課\06 財務係一般\各種照会関係\R05文書（R5と名が付く、又はR5発生のファイル）\R60202〆 公営企業に係る経営比較分析表（令和４年度決算）の分析等について\回答\"/>
    </mc:Choice>
  </mc:AlternateContent>
  <workbookProtection workbookAlgorithmName="SHA-512" workbookHashValue="S4rQR9WO+iaAeIma/RYfIDgH/8k8hppBIXnnqokDQ9K1NcVw/IenqK6DancybnqZQRBY/YqvHfAHQXUVSVOAEA==" workbookSaltValue="r91d5YVoPXczEHhaUtiyC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<sst xmlns="http://schemas.openxmlformats.org/spreadsheetml/2006/main" count="278" uniqueCount="116">
  <si>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</si>
  <si>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</si>
  <si>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</si>
  <si>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</si>
  <si>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</si>
  <si>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</si>
  <si>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</si>
  <si>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</si>
  <si>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</si>
  <si>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</si>
  <si>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</si>
  <si>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</si>
  <si>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</si>
  <si>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</si>
  <si>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</si>
  <si>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</si>
  <si>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</si>
  <si>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</si>
  <si>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</si>
  <si>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</si>
  <si>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</si>
  <si>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</si>
  <si>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</si>
  <si>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</si>
  <si>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</si>
  <si>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</si>
  <si>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</si>
  <si>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</si>
  <si>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</si>
  <si>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</si>
  <si>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</si>
  <si>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</si>
  <si>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</si>
  <si>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</si>
  <si>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</si>
  <si>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</si>
  <si>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</si>
  <si>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</si>
  <si>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</si>
  <si>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</si>
  <si>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</si>
  <si>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</si>
  <si>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</si>
  <si>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</si>
  <si>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</si>
  <si>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</si>
  <si>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</si>
  <si>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</si>
  <si>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</si>
  <si>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</si>
  <si>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</si>
  <si>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</si>
  <si>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</si>
  <si>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</si>
  <si>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</si>
  <si>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</si>
  <si>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</si>
  <si>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</si>
  <si>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</si>
  <si>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</si>
  <si>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</si>
  <si>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</si>
  <si>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</si>
  <si>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</si>
  <si>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</si>
  <si>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</si>
  <si>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</si>
  <si>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</si>
  <si>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</si>
  <si>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</si>
  <si>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</si>
  <si>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</si>
  <si>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</si>
  <si>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</si>
  <si>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</si>
  <si>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</si>
  <si>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</si>
  <si>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</si>
  <si>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</si>
  <si>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</si>
  <si>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</si>
  <si>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</si>
  <si>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</si>
  <si>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</si>
  <si>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</si>
  <si>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</si>
  <si>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</si>
  <si>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</si>
  <si>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</si>
  <si>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</si>
  <si>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</si>
  <si>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</si>
  <si>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</si>
  <si>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</si>
  <si>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</si>
  <si>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</si>
  <si>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</si>
  <si>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</si>
  <si>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</si>
  <si>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</si>
  <si>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</si>
  <si>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</si>
  <si>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</si>
  <si>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</si>
  <si>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</si>
  <si>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</si>
  <si>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</si>
  <si>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</si>
  <si>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</si>
  <si>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</si>
  <si>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</si>
  <si>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</si>
  <si>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</si>
  <si>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令和６年度は、燃料費高騰に起因する流域下水道維持管理負担金単価の臨時改定により、経営状況の悪化が見込まれるため、経営戦略に基づいた計画的なコスト削減により一層努めていく。
　また、企業債償還金が減少傾向にあるものの、今後管渠やポンプ場の老朽化に伴う改築更新費用の増加が見込まれる。　
　こうした状況から、施設の老朽化対策を的確に行うため、令和３年度に管渠施設の点検調査計画を策定し、令和４年度より計画に基づいた点検調査を実施しているほか、令和５年度にポンプ場に関するストックマネジメント計画の改定を予定している。</t>
    <rPh sb="1" eb="3">
      <t>レイワ</t>
    </rPh>
    <rPh sb="4" eb="6">
      <t>ネンド</t>
    </rPh>
    <rPh sb="8" eb="11">
      <t>ネンリョウヒ</t>
    </rPh>
    <rPh sb="11" eb="13">
      <t>コウトウ</t>
    </rPh>
    <rPh sb="14" eb="16">
      <t>キイン</t>
    </rPh>
    <rPh sb="18" eb="30">
      <t>リュウイキゲスイドウイジカンリフタンキン</t>
    </rPh>
    <rPh sb="30" eb="32">
      <t>タンカ</t>
    </rPh>
    <rPh sb="33" eb="35">
      <t>リンジ</t>
    </rPh>
    <rPh sb="35" eb="37">
      <t>カイテイ</t>
    </rPh>
    <rPh sb="41" eb="43">
      <t>ケイエイ</t>
    </rPh>
    <rPh sb="46" eb="48">
      <t>アッカ</t>
    </rPh>
    <rPh sb="66" eb="69">
      <t>ケイカクテキ</t>
    </rPh>
    <rPh sb="148" eb="150">
      <t>ジョウキョウ</t>
    </rPh>
    <rPh sb="153" eb="155">
      <t>シセツ</t>
    </rPh>
    <rPh sb="156" eb="159">
      <t>ロウキュウカ</t>
    </rPh>
    <rPh sb="159" eb="161">
      <t>タイサク</t>
    </rPh>
    <rPh sb="162" eb="164">
      <t>テキカク</t>
    </rPh>
    <rPh sb="165" eb="166">
      <t>オコナ</t>
    </rPh>
    <rPh sb="170" eb="172">
      <t>レイワ</t>
    </rPh>
    <rPh sb="173" eb="175">
      <t>ネンド</t>
    </rPh>
    <rPh sb="176" eb="178">
      <t>カンキョ</t>
    </rPh>
    <rPh sb="178" eb="180">
      <t>シセツ</t>
    </rPh>
    <rPh sb="181" eb="183">
      <t>テンケン</t>
    </rPh>
    <rPh sb="183" eb="185">
      <t>チョウサ</t>
    </rPh>
    <rPh sb="185" eb="187">
      <t>ケイカク</t>
    </rPh>
    <rPh sb="188" eb="190">
      <t>サクテイ</t>
    </rPh>
    <rPh sb="192" eb="194">
      <t>レイワ</t>
    </rPh>
    <rPh sb="195" eb="197">
      <t>ネンド</t>
    </rPh>
    <rPh sb="199" eb="201">
      <t>ケイカク</t>
    </rPh>
    <rPh sb="202" eb="203">
      <t>モト</t>
    </rPh>
    <rPh sb="206" eb="208">
      <t>テンケン</t>
    </rPh>
    <rPh sb="208" eb="210">
      <t>チョウサ</t>
    </rPh>
    <rPh sb="211" eb="213">
      <t>ジッシ</t>
    </rPh>
    <rPh sb="229" eb="230">
      <t>ジョウ</t>
    </rPh>
    <rPh sb="231" eb="232">
      <t>カン</t>
    </rPh>
    <phoneticPr fontId="4"/>
  </si>
  <si>
    <t>①経常収支比率、⑤経費回収率、⑥汚水処理原価
　燃料費高騰等の影響により⑤がわずかに100％を下回ったものの、①が100％を上回り、⑥が類似団体と比較して低い数値となっていることから、比較的健全な経営状況であるといえる。
　主な要因としては、全国的に人口が減少している中において本市は人口を維持しており、下水道使用料収入により汚水処理に係る費用を概ね賄えていることが挙げられる。
③流動比率
　流動比率が100％を上回っていることから、１年以内に支払うべき債務に対して支払うことができる現金等を保有することができている。
　また、令和４年度に初めて100％を上回った主な要因として、支出に占める割合の大きい企業債償還金の支払額がピークを過ぎ、年々減少していることが挙げられる。ただし、燃料費の高騰等、経営の見通しが難しい状況が続いているため、本指標の適正な水準を維持できるよう、今後もコストの抑制等に努める。
⑦施設利用率
　本市の公共下水道は、吉田川流域下水道に接続されており、終末処理場を保有していない。
⑧水洗化率
　早くから水洗化を進め、汚水事業の整備が完了したことから、類似団体と比較した際に高い水準となっている。</t>
    <rPh sb="173" eb="174">
      <t>オオム</t>
    </rPh>
    <rPh sb="207" eb="209">
      <t>ウワマワ</t>
    </rPh>
    <rPh sb="247" eb="249">
      <t>ホユウ</t>
    </rPh>
    <rPh sb="265" eb="267">
      <t>レイワ</t>
    </rPh>
    <rPh sb="268" eb="270">
      <t>ネンド</t>
    </rPh>
    <rPh sb="271" eb="272">
      <t>ハジ</t>
    </rPh>
    <rPh sb="279" eb="280">
      <t>ウエ</t>
    </rPh>
    <rPh sb="291" eb="293">
      <t>シシュツ</t>
    </rPh>
    <rPh sb="294" eb="295">
      <t>シ</t>
    </rPh>
    <rPh sb="297" eb="299">
      <t>ワリアイ</t>
    </rPh>
    <rPh sb="300" eb="301">
      <t>オオ</t>
    </rPh>
    <rPh sb="332" eb="333">
      <t>ア</t>
    </rPh>
    <rPh sb="342" eb="345">
      <t>ネンリョウヒ</t>
    </rPh>
    <rPh sb="346" eb="348">
      <t>コウトウ</t>
    </rPh>
    <rPh sb="348" eb="349">
      <t>トウ</t>
    </rPh>
    <rPh sb="350" eb="352">
      <t>ケイエイ</t>
    </rPh>
    <rPh sb="353" eb="355">
      <t>ミトオ</t>
    </rPh>
    <rPh sb="357" eb="358">
      <t>ムズカ</t>
    </rPh>
    <rPh sb="360" eb="362">
      <t>ジョウキョウ</t>
    </rPh>
    <rPh sb="363" eb="364">
      <t>ツヅ</t>
    </rPh>
    <rPh sb="371" eb="372">
      <t>ホン</t>
    </rPh>
    <rPh sb="372" eb="374">
      <t>シヒョウ</t>
    </rPh>
    <rPh sb="375" eb="377">
      <t>テキセイ</t>
    </rPh>
    <rPh sb="378" eb="380">
      <t>スイジュン</t>
    </rPh>
    <rPh sb="381" eb="383">
      <t>イジ</t>
    </rPh>
    <rPh sb="389" eb="391">
      <t>コンゴ</t>
    </rPh>
    <rPh sb="396" eb="398">
      <t>ヨクセイ</t>
    </rPh>
    <rPh sb="398" eb="399">
      <t>トウ</t>
    </rPh>
    <rPh sb="400" eb="401">
      <t>ツト</t>
    </rPh>
    <rPh sb="416" eb="421">
      <t>コウキョウゲスイドウ</t>
    </rPh>
    <rPh sb="428" eb="431">
      <t>ゲスイドウ</t>
    </rPh>
    <rPh sb="432" eb="434">
      <t>セツゾク</t>
    </rPh>
    <phoneticPr fontId="4"/>
  </si>
  <si>
    <t>➁管渠老朽化率
　令和４年度に最も古い管渠が法定耐用年数を経過したことから、管渠老朽化率が計上された。
　昭和４０年代に開発された住宅地分の耐用年数経過後は、令和１４年度以降耐用年数を迎え、管渠老朽化率が増加する見込みである。
③管渠改善率
　令和４年度から、ストックマネジメント計画に基づき、老朽化した管渠の状態把握のための調査に着手しており、今後は調査結果に基づき、計画的な管渠の改築を推進していく。
　また、ポンプ場についても施設の老朽化が進行しており、定期的な点検・清掃やストックマネジメント計画に基づいた更新工事を実施し、継続的に施設の適正化を図っている。</t>
    <rPh sb="1" eb="3">
      <t>カンキョ</t>
    </rPh>
    <rPh sb="3" eb="6">
      <t>ロウキュウカ</t>
    </rPh>
    <rPh sb="6" eb="7">
      <t>リツ</t>
    </rPh>
    <rPh sb="9" eb="11">
      <t>レイワ</t>
    </rPh>
    <rPh sb="12" eb="14">
      <t>ネンド</t>
    </rPh>
    <rPh sb="15" eb="16">
      <t>モット</t>
    </rPh>
    <rPh sb="17" eb="18">
      <t>フル</t>
    </rPh>
    <rPh sb="19" eb="21">
      <t>カンキョ</t>
    </rPh>
    <rPh sb="22" eb="24">
      <t>ホウテイ</t>
    </rPh>
    <rPh sb="24" eb="26">
      <t>タイヨウ</t>
    </rPh>
    <rPh sb="26" eb="28">
      <t>ネンスウ</t>
    </rPh>
    <rPh sb="29" eb="31">
      <t>ケイカ</t>
    </rPh>
    <rPh sb="38" eb="40">
      <t>カンキョ</t>
    </rPh>
    <rPh sb="40" eb="43">
      <t>ロウキュウカ</t>
    </rPh>
    <rPh sb="43" eb="44">
      <t>リツ</t>
    </rPh>
    <rPh sb="45" eb="47">
      <t>ケイジョウ</t>
    </rPh>
    <rPh sb="68" eb="69">
      <t>ブン</t>
    </rPh>
    <rPh sb="85" eb="87">
      <t>イコウ</t>
    </rPh>
    <rPh sb="92" eb="93">
      <t>ムカ</t>
    </rPh>
    <rPh sb="115" eb="117">
      <t>カンキョ</t>
    </rPh>
    <rPh sb="117" eb="119">
      <t>カイゼン</t>
    </rPh>
    <rPh sb="119" eb="120">
      <t>リツ</t>
    </rPh>
    <rPh sb="122" eb="124">
      <t>レイワ</t>
    </rPh>
    <rPh sb="125" eb="127">
      <t>ネンド</t>
    </rPh>
    <rPh sb="140" eb="142">
      <t>ケイカク</t>
    </rPh>
    <rPh sb="143" eb="144">
      <t>モト</t>
    </rPh>
    <rPh sb="147" eb="150">
      <t>ロウキュウカ</t>
    </rPh>
    <rPh sb="152" eb="154">
      <t>カンキョ</t>
    </rPh>
    <rPh sb="155" eb="157">
      <t>ジョウタイ</t>
    </rPh>
    <rPh sb="157" eb="159">
      <t>ハアク</t>
    </rPh>
    <rPh sb="163" eb="165">
      <t>チョウサ</t>
    </rPh>
    <rPh sb="166" eb="168">
      <t>チャクシュ</t>
    </rPh>
    <rPh sb="173" eb="175">
      <t>コンゴ</t>
    </rPh>
    <rPh sb="176" eb="178">
      <t>チョウサ</t>
    </rPh>
    <rPh sb="178" eb="180">
      <t>ケッカ</t>
    </rPh>
    <rPh sb="181" eb="182">
      <t>モト</t>
    </rPh>
    <rPh sb="185" eb="188">
      <t>ケイカクテキ</t>
    </rPh>
    <rPh sb="189" eb="191">
      <t>カンキョ</t>
    </rPh>
    <rPh sb="192" eb="194">
      <t>カイチク</t>
    </rPh>
    <rPh sb="195" eb="197">
      <t>スイシン</t>
    </rPh>
    <rPh sb="210" eb="211">
      <t>ジョウ</t>
    </rPh>
    <rPh sb="216" eb="218">
      <t>シセツ</t>
    </rPh>
    <rPh sb="219" eb="222">
      <t>ロウキュウカ</t>
    </rPh>
    <rPh sb="223" eb="225">
      <t>シンコウ</t>
    </rPh>
    <rPh sb="277" eb="2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</si>
</sst>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20" fontId="5" fillId="0" borderId="7" xfId="0" applyNumberFormat="1" applyFon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0.06</c:v>
                </c:pt>
                <c:pt idx="3" formatCode="#,##0.00;&quot;△&quot;#,##0.00">
                  <c:v>0</c:v>
                </c:pt>
                <c:pt idx="4" formatCode="#,##0.00;&quot;△&quot;#,##0.00">
                  <c:v>0</c:v>
                </c:pt>
              </c:numCache>
            </c:numRef>
          </c:val>
          <c:extLst>
            <c:ext xmlns:c16="http://schemas.microsoft.com/office/drawing/2014/chart" uri="{C3380CC4-5D6E-409C-BE32-E72D297353CC}">
              <c16:uniqueId val="{00000000-996D-46FB-9726-480CCA98F7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996D-46FB-9726-480CCA98F7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C-4E6A-941E-F672C31721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99C-4E6A-941E-F672C31721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99.84</c:v>
                </c:pt>
                <c:pt idx="3">
                  <c:v>99.86</c:v>
                </c:pt>
                <c:pt idx="4">
                  <c:v>99.87</c:v>
                </c:pt>
              </c:numCache>
            </c:numRef>
          </c:val>
          <c:extLst>
            <c:ext xmlns:c16="http://schemas.microsoft.com/office/drawing/2014/chart" uri="{C3380CC4-5D6E-409C-BE32-E72D297353CC}">
              <c16:uniqueId val="{00000000-C0E0-4443-8996-8F7FE45F23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C0E0-4443-8996-8F7FE45F23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109.31</c:v>
                </c:pt>
                <c:pt idx="3">
                  <c:v>108.86</c:v>
                </c:pt>
                <c:pt idx="4">
                  <c:v>103.11</c:v>
                </c:pt>
              </c:numCache>
            </c:numRef>
          </c:val>
          <c:extLst>
            <c:ext xmlns:c16="http://schemas.microsoft.com/office/drawing/2014/chart" uri="{C3380CC4-5D6E-409C-BE32-E72D297353CC}">
              <c16:uniqueId val="{00000000-0CC8-481D-AD3D-9FC602DC28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CC8-481D-AD3D-9FC602DC28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4.2300000000000004</c:v>
                </c:pt>
                <c:pt idx="3">
                  <c:v>8.42</c:v>
                </c:pt>
                <c:pt idx="4">
                  <c:v>12.21</c:v>
                </c:pt>
              </c:numCache>
            </c:numRef>
          </c:val>
          <c:extLst>
            <c:ext xmlns:c16="http://schemas.microsoft.com/office/drawing/2014/chart" uri="{C3380CC4-5D6E-409C-BE32-E72D297353CC}">
              <c16:uniqueId val="{00000000-3839-4BB2-B722-2279794E39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3839-4BB2-B722-2279794E39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7.28</c:v>
                </c:pt>
              </c:numCache>
            </c:numRef>
          </c:val>
          <c:extLst>
            <c:ext xmlns:c16="http://schemas.microsoft.com/office/drawing/2014/chart" uri="{C3380CC4-5D6E-409C-BE32-E72D297353CC}">
              <c16:uniqueId val="{00000000-7230-4B7F-A67F-B9CC9224ED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7230-4B7F-A67F-B9CC9224ED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4D-489E-AE88-E7DFC0200D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DC4D-489E-AE88-E7DFC0200D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47.31</c:v>
                </c:pt>
                <c:pt idx="3">
                  <c:v>75.959999999999994</c:v>
                </c:pt>
                <c:pt idx="4">
                  <c:v>127.66</c:v>
                </c:pt>
              </c:numCache>
            </c:numRef>
          </c:val>
          <c:extLst>
            <c:ext xmlns:c16="http://schemas.microsoft.com/office/drawing/2014/chart" uri="{C3380CC4-5D6E-409C-BE32-E72D297353CC}">
              <c16:uniqueId val="{00000000-55C9-4685-B587-A78125E2BE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55C9-4685-B587-A78125E2BE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188.68</c:v>
                </c:pt>
                <c:pt idx="3">
                  <c:v>155.84</c:v>
                </c:pt>
                <c:pt idx="4">
                  <c:v>151.07</c:v>
                </c:pt>
              </c:numCache>
            </c:numRef>
          </c:val>
          <c:extLst>
            <c:ext xmlns:c16="http://schemas.microsoft.com/office/drawing/2014/chart" uri="{C3380CC4-5D6E-409C-BE32-E72D297353CC}">
              <c16:uniqueId val="{00000000-0DDF-4946-A3D3-0A7315FC08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0DDF-4946-A3D3-0A7315FC08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106.14</c:v>
                </c:pt>
                <c:pt idx="3">
                  <c:v>112.83</c:v>
                </c:pt>
                <c:pt idx="4">
                  <c:v>97.63</c:v>
                </c:pt>
              </c:numCache>
            </c:numRef>
          </c:val>
          <c:extLst>
            <c:ext xmlns:c16="http://schemas.microsoft.com/office/drawing/2014/chart" uri="{C3380CC4-5D6E-409C-BE32-E72D297353CC}">
              <c16:uniqueId val="{00000000-CA68-40DD-97DD-347A344E69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A68-40DD-97DD-347A344E69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105.32</c:v>
                </c:pt>
                <c:pt idx="3">
                  <c:v>106.49</c:v>
                </c:pt>
                <c:pt idx="4">
                  <c:v>123.45</c:v>
                </c:pt>
              </c:numCache>
            </c:numRef>
          </c:val>
          <c:extLst>
            <c:ext xmlns:c16="http://schemas.microsoft.com/office/drawing/2014/chart" uri="{C3380CC4-5D6E-409C-BE32-E72D297353CC}">
              <c16:uniqueId val="{00000000-E454-48CD-B0AE-3CEEA82AB6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454-48CD-B0AE-3CEEA82AB6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4"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富谷市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公共下水道</v>
      </c>
      <c r="Q8" s="41"/>
      <c r="R8" s="41"/>
      <c r="S8" s="41"/>
      <c r="T8" s="41"/>
      <c r="U8" s="41"/>
      <c r="V8" s="41"/>
      <c r="W8" s="41" t="str">
        <f>データ!L6</f>
        <v>Bd1</v>
      </c>
      <c r="X8" s="41"/>
      <c r="Y8" s="41"/>
      <c r="Z8" s="41"/>
      <c r="AA8" s="41"/>
      <c r="AB8" s="41"/>
      <c r="AC8" s="41"/>
      <c r="AD8" s="42" t="str">
        <f>データ!$M$6</f>
        <v>非設置</v>
      </c>
      <c r="AE8" s="42"/>
      <c r="AF8" s="42"/>
      <c r="AG8" s="42"/>
      <c r="AH8" s="42"/>
      <c r="AI8" s="42"/>
      <c r="AJ8" s="42"/>
      <c r="AK8" s="3"/>
      <c r="AL8" s="43">
        <f>データ!S6</f>
        <v>52399</v>
      </c>
      <c r="AM8" s="43"/>
      <c r="AN8" s="43"/>
      <c r="AO8" s="43"/>
      <c r="AP8" s="43"/>
      <c r="AQ8" s="43"/>
      <c r="AR8" s="43"/>
      <c r="AS8" s="43"/>
      <c r="AT8" s="36">
        <f>データ!T6</f>
        <v>49.18</v>
      </c>
      <c r="AU8" s="36"/>
      <c r="AV8" s="36"/>
      <c r="AW8" s="36"/>
      <c r="AX8" s="36"/>
      <c r="AY8" s="36"/>
      <c r="AZ8" s="36"/>
      <c r="BA8" s="36"/>
      <c r="BB8" s="36">
        <f>データ!U6</f>
        <v>1065.45</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91.97</v>
      </c>
      <c r="J10" s="36"/>
      <c r="K10" s="36"/>
      <c r="L10" s="36"/>
      <c r="M10" s="36"/>
      <c r="N10" s="36"/>
      <c r="O10" s="36"/>
      <c r="P10" s="36">
        <f>データ!P6</f>
        <v>97</v>
      </c>
      <c r="Q10" s="36"/>
      <c r="R10" s="36"/>
      <c r="S10" s="36"/>
      <c r="T10" s="36"/>
      <c r="U10" s="36"/>
      <c r="V10" s="36"/>
      <c r="W10" s="36">
        <f>データ!Q6</f>
        <v>80.36</v>
      </c>
      <c r="X10" s="36"/>
      <c r="Y10" s="36"/>
      <c r="Z10" s="36"/>
      <c r="AA10" s="36"/>
      <c r="AB10" s="36"/>
      <c r="AC10" s="36"/>
      <c r="AD10" s="43">
        <f>データ!R6</f>
        <v>2420</v>
      </c>
      <c r="AE10" s="43"/>
      <c r="AF10" s="43"/>
      <c r="AG10" s="43"/>
      <c r="AH10" s="43"/>
      <c r="AI10" s="43"/>
      <c r="AJ10" s="43"/>
      <c r="AK10" s="2"/>
      <c r="AL10" s="43">
        <f>データ!V6</f>
        <v>50650</v>
      </c>
      <c r="AM10" s="43"/>
      <c r="AN10" s="43"/>
      <c r="AO10" s="43"/>
      <c r="AP10" s="43"/>
      <c r="AQ10" s="43"/>
      <c r="AR10" s="43"/>
      <c r="AS10" s="43"/>
      <c r="AT10" s="36">
        <f>データ!W6</f>
        <v>11.62</v>
      </c>
      <c r="AU10" s="36"/>
      <c r="AV10" s="36"/>
      <c r="AW10" s="36"/>
      <c r="AX10" s="36"/>
      <c r="AY10" s="36"/>
      <c r="AZ10" s="36"/>
      <c r="BA10" s="36"/>
      <c r="BB10" s="36">
        <f>データ!X6</f>
        <v>4358.8599999999997</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9"/>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98zQf8zGmS0HJeiUJeZHxtpcfxN2Sxnwo2Do2kj78PFvNsINuIx5U2DA757FdbzL4W7bKktilUZPBGp3zDF3g==" saltValue="yteEZLu7Hh08T8j4b2zD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42161</v>
      </c>
      <c r="D6" s="19">
        <f t="shared" si="3"/>
        <v>46</v>
      </c>
      <c r="E6" s="19">
        <f t="shared" si="3"/>
        <v>17</v>
      </c>
      <c r="F6" s="19">
        <f t="shared" si="3"/>
        <v>1</v>
      </c>
      <c r="G6" s="19">
        <f t="shared" si="3"/>
        <v>0</v>
      </c>
      <c r="H6" s="19" t="str">
        <f t="shared" si="3"/>
        <v>宮城県　富谷市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91.97</v>
      </c>
      <c r="P6" s="20">
        <f t="shared" si="3"/>
        <v>97</v>
      </c>
      <c r="Q6" s="20">
        <f t="shared" si="3"/>
        <v>80.36</v>
      </c>
      <c r="R6" s="20">
        <f t="shared" si="3"/>
        <v>2420</v>
      </c>
      <c r="S6" s="20">
        <f t="shared" si="3"/>
        <v>52399</v>
      </c>
      <c r="T6" s="20">
        <f t="shared" si="3"/>
        <v>49.18</v>
      </c>
      <c r="U6" s="20">
        <f t="shared" si="3"/>
        <v>1065.45</v>
      </c>
      <c r="V6" s="20">
        <f t="shared" si="3"/>
        <v>50650</v>
      </c>
      <c r="W6" s="20">
        <f t="shared" si="3"/>
        <v>11.62</v>
      </c>
      <c r="X6" s="20">
        <f t="shared" si="3"/>
        <v>4358.8599999999997</v>
      </c>
      <c r="Y6" s="21" t="str">
        <f>IF(Y7="",NA(),Y7)</f>
        <v>-</v>
      </c>
      <c r="Z6" s="21" t="str">
        <f t="shared" ref="Z6:AH6" si="4">IF(Z7="",NA(),Z7)</f>
        <v>-</v>
      </c>
      <c r="AA6" s="21">
        <f t="shared" si="4"/>
        <v>109.31</v>
      </c>
      <c r="AB6" s="21">
        <f t="shared" si="4"/>
        <v>108.86</v>
      </c>
      <c r="AC6" s="21">
        <f t="shared" si="4"/>
        <v>103.11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47.31</v>
      </c>
      <c r="AX6" s="21">
        <f t="shared" si="6"/>
        <v>75.959999999999994</v>
      </c>
      <c r="AY6" s="21">
        <f t="shared" si="6"/>
        <v>127.66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188.68</v>
      </c>
      <c r="BI6" s="21">
        <f t="shared" si="7"/>
        <v>155.84</v>
      </c>
      <c r="BJ6" s="21">
        <f t="shared" si="7"/>
        <v>151.07</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106.14</v>
      </c>
      <c r="BT6" s="21">
        <f t="shared" si="8"/>
        <v>112.83</v>
      </c>
      <c r="BU6" s="21">
        <f t="shared" si="8"/>
        <v>97.63</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105.32</v>
      </c>
      <c r="CE6" s="21">
        <f t="shared" si="9"/>
        <v>106.49</v>
      </c>
      <c r="CF6" s="21">
        <f t="shared" si="9"/>
        <v>123.45</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99.84</v>
      </c>
      <c r="DA6" s="21">
        <f t="shared" si="11"/>
        <v>99.86</v>
      </c>
      <c r="DB6" s="21">
        <f t="shared" si="11"/>
        <v>99.87</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4.2300000000000004</v>
      </c>
      <c r="DL6" s="21">
        <f t="shared" si="12"/>
        <v>8.42</v>
      </c>
      <c r="DM6" s="21">
        <f t="shared" si="12"/>
        <v>12.21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7.28</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0.06</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42161</v>
      </c>
      <c r="D7" s="23">
        <v>46</v>
      </c>
      <c r="E7" s="23">
        <v>17</v>
      </c>
      <c r="F7" s="23">
        <v>1</v>
      </c>
      <c r="G7" s="23">
        <v>0</v>
      </c>
      <c r="H7" s="23" t="s">
        <v>96</v>
      </c>
      <c r="I7" s="23" t="s">
        <v>97</v>
      </c>
      <c r="J7" s="23" t="s">
        <v>98</v>
      </c>
      <c r="K7" s="23" t="s">
        <v>99</v>
      </c>
      <c r="L7" s="23" t="s">
        <v>100</v>
      </c>
      <c r="M7" s="23" t="s">
        <v>101</v>
      </c>
      <c r="N7" s="24" t="s">
        <v>102</v>
      </c>
      <c r="O7" s="24">
        <v>91.97</v>
      </c>
      <c r="P7" s="24">
        <v>97</v>
      </c>
      <c r="Q7" s="24">
        <v>80.36</v>
      </c>
      <c r="R7" s="24">
        <v>2420</v>
      </c>
      <c r="S7" s="24">
        <v>52399</v>
      </c>
      <c r="T7" s="24">
        <v>49.18</v>
      </c>
      <c r="U7" s="24">
        <v>1065.45</v>
      </c>
      <c r="V7" s="24">
        <v>50650</v>
      </c>
      <c r="W7" s="24">
        <v>11.62</v>
      </c>
      <c r="X7" s="24">
        <v>4358.8599999999997</v>
      </c>
      <c r="Y7" s="24" t="s">
        <v>102</v>
      </c>
      <c r="Z7" s="24" t="s">
        <v>102</v>
      </c>
      <c r="AA7" s="24">
        <v>109.31</v>
      </c>
      <c r="AB7" s="24">
        <v>108.86</v>
      </c>
      <c r="AC7" s="24">
        <v>103.11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47.31</v>
      </c>
      <c r="AX7" s="24">
        <v>75.959999999999994</v>
      </c>
      <c r="AY7" s="24">
        <v>127.66</v>
      </c>
      <c r="AZ7" s="24" t="s">
        <v>102</v>
      </c>
      <c r="BA7" s="24" t="s">
        <v>102</v>
      </c>
      <c r="BB7" s="24">
        <v>67.930000000000007</v>
      </c>
      <c r="BC7" s="24">
        <v>68.53</v>
      </c>
      <c r="BD7" s="24">
        <v>69.180000000000007</v>
      </c>
      <c r="BE7" s="24">
        <v>73.44</v>
      </c>
      <c r="BF7" s="24" t="s">
        <v>102</v>
      </c>
      <c r="BG7" s="24" t="s">
        <v>102</v>
      </c>
      <c r="BH7" s="24">
        <v>188.68</v>
      </c>
      <c r="BI7" s="24">
        <v>155.84</v>
      </c>
      <c r="BJ7" s="24">
        <v>151.07</v>
      </c>
      <c r="BK7" s="24" t="s">
        <v>102</v>
      </c>
      <c r="BL7" s="24" t="s">
        <v>102</v>
      </c>
      <c r="BM7" s="24">
        <v>857.88</v>
      </c>
      <c r="BN7" s="24">
        <v>825.1</v>
      </c>
      <c r="BO7" s="24">
        <v>789.87</v>
      </c>
      <c r="BP7" s="24">
        <v>652.82000000000005</v>
      </c>
      <c r="BQ7" s="24" t="s">
        <v>102</v>
      </c>
      <c r="BR7" s="24" t="s">
        <v>102</v>
      </c>
      <c r="BS7" s="24">
        <v>106.14</v>
      </c>
      <c r="BT7" s="24">
        <v>112.83</v>
      </c>
      <c r="BU7" s="24">
        <v>97.63</v>
      </c>
      <c r="BV7" s="24" t="s">
        <v>102</v>
      </c>
      <c r="BW7" s="24" t="s">
        <v>102</v>
      </c>
      <c r="BX7" s="24">
        <v>94.97</v>
      </c>
      <c r="BY7" s="24">
        <v>97.07</v>
      </c>
      <c r="BZ7" s="24">
        <v>98.06</v>
      </c>
      <c r="CA7" s="24">
        <v>97.61</v>
      </c>
      <c r="CB7" s="24" t="s">
        <v>102</v>
      </c>
      <c r="CC7" s="24" t="s">
        <v>102</v>
      </c>
      <c r="CD7" s="24">
        <v>105.32</v>
      </c>
      <c r="CE7" s="24">
        <v>106.49</v>
      </c>
      <c r="CF7" s="24">
        <v>123.45</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99.84</v>
      </c>
      <c r="DA7" s="24">
        <v>99.86</v>
      </c>
      <c r="DB7" s="24">
        <v>99.87</v>
      </c>
      <c r="DC7" s="24" t="s">
        <v>102</v>
      </c>
      <c r="DD7" s="24" t="s">
        <v>102</v>
      </c>
      <c r="DE7" s="24">
        <v>92.72</v>
      </c>
      <c r="DF7" s="24">
        <v>92.88</v>
      </c>
      <c r="DG7" s="24">
        <v>92.9</v>
      </c>
      <c r="DH7" s="24">
        <v>95.82</v>
      </c>
      <c r="DI7" s="24" t="s">
        <v>102</v>
      </c>
      <c r="DJ7" s="24" t="s">
        <v>102</v>
      </c>
      <c r="DK7" s="24">
        <v>4.2300000000000004</v>
      </c>
      <c r="DL7" s="24">
        <v>8.42</v>
      </c>
      <c r="DM7" s="24">
        <v>12.21</v>
      </c>
      <c r="DN7" s="24" t="s">
        <v>102</v>
      </c>
      <c r="DO7" s="24" t="s">
        <v>102</v>
      </c>
      <c r="DP7" s="24">
        <v>23.79</v>
      </c>
      <c r="DQ7" s="24">
        <v>25.66</v>
      </c>
      <c r="DR7" s="24">
        <v>27.46</v>
      </c>
      <c r="DS7" s="24">
        <v>39.74</v>
      </c>
      <c r="DT7" s="24" t="s">
        <v>102</v>
      </c>
      <c r="DU7" s="24" t="s">
        <v>102</v>
      </c>
      <c r="DV7" s="24">
        <v>0</v>
      </c>
      <c r="DW7" s="24">
        <v>0</v>
      </c>
      <c r="DX7" s="24">
        <v>7.28</v>
      </c>
      <c r="DY7" s="24" t="s">
        <v>102</v>
      </c>
      <c r="DZ7" s="24" t="s">
        <v>102</v>
      </c>
      <c r="EA7" s="24">
        <v>1.22</v>
      </c>
      <c r="EB7" s="24">
        <v>1.61</v>
      </c>
      <c r="EC7" s="24">
        <v>2.08</v>
      </c>
      <c r="ED7" s="24">
        <v>7.62</v>
      </c>
      <c r="EE7" s="24" t="s">
        <v>102</v>
      </c>
      <c r="EF7" s="24" t="s">
        <v>102</v>
      </c>
      <c r="EG7" s="24">
        <v>0.06</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小瀬川 まりな</cp:lastModifiedBy>
  <cp:lastPrinted>2024-01-29T05:15:18Z</cp:lastPrinted>
  <dcterms:created xsi:type="dcterms:W3CDTF">2023-12-12T00:42:47Z</dcterms:created>
  <dcterms:modified xsi:type="dcterms:W3CDTF">2024-01-29T05:15:28Z</dcterms:modified>
  <cp:category/>
</cp:coreProperties>
</file>