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<sst xmlns="http://schemas.openxmlformats.org/spreadsheetml/2006/main" count="226" uniqueCount="111">
  <si>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</si>
  <si>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</si>
  <si>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</si>
  <si>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</si>
  <si>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</si>
  <si>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</si>
  <si>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</si>
  <si>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</si>
  <si>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</si>
  <si>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</si>
  <si>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</si>
  <si>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</si>
  <si>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</si>
  <si>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</si>
  <si>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</si>
  <si>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</si>
  <si>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</si>
  <si>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</si>
  <si>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</si>
  <si>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</si>
  <si>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</si>
  <si>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</si>
  <si>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</si>
  <si>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</si>
  <si>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</si>
  <si>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</si>
  <si>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</si>
  <si>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</si>
  <si>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</si>
  <si>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</si>
  <si>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</si>
  <si>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</si>
  <si>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</si>
  <si>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</si>
  <si>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</si>
  <si>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</si>
  <si>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</si>
  <si>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</si>
  <si>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</si>
  <si>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</si>
  <si>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</si>
  <si>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</si>
  <si>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</si>
  <si>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</si>
  <si>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</si>
  <si>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</si>
  <si>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</si>
  <si>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</si>
  <si>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</si>
  <si>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</si>
  <si>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</si>
  <si>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</si>
  <si>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</si>
  <si>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</si>
  <si>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</si>
  <si>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</si>
  <si>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</si>
  <si>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</si>
  <si>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</si>
  <si>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</si>
  <si>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</si>
  <si>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</si>
  <si>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</si>
  <si>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</si>
  <si>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</si>
  <si>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</si>
  <si>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</si>
  <si>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</si>
  <si>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</si>
  <si>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</si>
  <si>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</si>
  <si>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</si>
  <si>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</si>
  <si>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</si>
  <si>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</si>
  <si>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</si>
  <si>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</si>
  <si>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</si>
  <si>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</si>
  <si>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</si>
  <si>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</si>
  <si>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</si>
  <si>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</si>
  <si>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</si>
  <si>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</si>
  <si>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</si>
  <si>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</si>
  <si>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</si>
  <si>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</si>
  <si>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</si>
  <si>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</si>
  <si>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</si>
  <si>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</si>
  <si>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</si>
  <si>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</si>
  <si>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</si>
  <si>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</si>
  <si>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</si>
  <si>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</si>
  <si>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</si>
  <si>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</si>
  <si>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</si>
  <si>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</si>
  <si>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</si>
  <si>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</si>
  <si>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</si>
  <si>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</si>
  <si>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</si>
  <si>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収益的収支比率は１００％未満の状態が続いていることから、今後、事務事業の洗い出しを行い、施設の適正かつ計画的な維持管理及び改築等の更新を図るなど、経営改善に取り組んでいく必要がある。
　また、経費回収率についても類似団体よりも高い比率になっているものの、１００％未満の状態が続いていくことから、使用料の収納対策に加え、維持管理の民間委託等を視野に入れ、更なる費用削減に努めていく必要がある。</t>
    <rPh sb="1" eb="4">
      <t>シュウエキテキ</t>
    </rPh>
    <rPh sb="4" eb="6">
      <t>シュウシ</t>
    </rPh>
    <rPh sb="6" eb="8">
      <t>ヒリツ</t>
    </rPh>
    <rPh sb="13" eb="15">
      <t>ミマン</t>
    </rPh>
    <rPh sb="16" eb="18">
      <t>ジョウタイ</t>
    </rPh>
    <rPh sb="19" eb="20">
      <t>ツヅ</t>
    </rPh>
    <rPh sb="29" eb="31">
      <t>コンゴ</t>
    </rPh>
    <rPh sb="32" eb="34">
      <t>ジム</t>
    </rPh>
    <rPh sb="34" eb="36">
      <t>ジギョウ</t>
    </rPh>
    <rPh sb="37" eb="38">
      <t>アラ</t>
    </rPh>
    <rPh sb="39" eb="40">
      <t>ダ</t>
    </rPh>
    <rPh sb="42" eb="43">
      <t>オコナ</t>
    </rPh>
    <rPh sb="45" eb="47">
      <t>シセツ</t>
    </rPh>
    <rPh sb="48" eb="50">
      <t>テキセイ</t>
    </rPh>
    <rPh sb="52" eb="55">
      <t>ケイカクテキ</t>
    </rPh>
    <rPh sb="56" eb="58">
      <t>イジ</t>
    </rPh>
    <rPh sb="58" eb="60">
      <t>カンリ</t>
    </rPh>
    <rPh sb="60" eb="61">
      <t>オヨ</t>
    </rPh>
    <rPh sb="62" eb="64">
      <t>カイチク</t>
    </rPh>
    <rPh sb="64" eb="65">
      <t>トウ</t>
    </rPh>
    <rPh sb="66" eb="68">
      <t>コウシン</t>
    </rPh>
    <rPh sb="69" eb="70">
      <t>ハカ</t>
    </rPh>
    <rPh sb="74" eb="76">
      <t>ケイエイ</t>
    </rPh>
    <rPh sb="76" eb="78">
      <t>カイゼン</t>
    </rPh>
    <rPh sb="79" eb="80">
      <t>ト</t>
    </rPh>
    <rPh sb="81" eb="82">
      <t>ク</t>
    </rPh>
    <rPh sb="86" eb="88">
      <t>ヒツヨウ</t>
    </rPh>
    <rPh sb="97" eb="99">
      <t>ケイヒ</t>
    </rPh>
    <rPh sb="99" eb="101">
      <t>カイシュウ</t>
    </rPh>
    <rPh sb="101" eb="102">
      <t>リツ</t>
    </rPh>
    <rPh sb="107" eb="109">
      <t>ルイジ</t>
    </rPh>
    <rPh sb="109" eb="111">
      <t>ダンタイ</t>
    </rPh>
    <rPh sb="114" eb="115">
      <t>タカ</t>
    </rPh>
    <rPh sb="116" eb="118">
      <t>ヒリツ</t>
    </rPh>
    <rPh sb="132" eb="134">
      <t>ミマン</t>
    </rPh>
    <rPh sb="135" eb="137">
      <t>ジョウタイ</t>
    </rPh>
    <rPh sb="138" eb="139">
      <t>ツヅ</t>
    </rPh>
    <rPh sb="148" eb="151">
      <t>シヨウリョウ</t>
    </rPh>
    <rPh sb="152" eb="154">
      <t>シュウノウ</t>
    </rPh>
    <rPh sb="154" eb="156">
      <t>タイサク</t>
    </rPh>
    <rPh sb="157" eb="158">
      <t>クワ</t>
    </rPh>
    <rPh sb="160" eb="162">
      <t>イジ</t>
    </rPh>
    <rPh sb="162" eb="164">
      <t>カンリ</t>
    </rPh>
    <rPh sb="165" eb="167">
      <t>ミンカン</t>
    </rPh>
    <rPh sb="167" eb="169">
      <t>イタク</t>
    </rPh>
    <rPh sb="169" eb="170">
      <t>トウ</t>
    </rPh>
    <rPh sb="171" eb="173">
      <t>シヤ</t>
    </rPh>
    <rPh sb="174" eb="175">
      <t>イ</t>
    </rPh>
    <rPh sb="177" eb="178">
      <t>サラ</t>
    </rPh>
    <rPh sb="180" eb="182">
      <t>ヒヨウ</t>
    </rPh>
    <rPh sb="182" eb="184">
      <t>サクゲン</t>
    </rPh>
    <rPh sb="185" eb="186">
      <t>ツト</t>
    </rPh>
    <rPh sb="190" eb="192">
      <t>ヒツヨウ</t>
    </rPh>
    <phoneticPr fontId="4"/>
  </si>
  <si>
    <t>　現在、主要な幹線管渠については、計画的に改築を進めているところではあるが、今後、その他の管路について５０年の経年を向かえるものが増加する見込から、これらについても利用頻度等を考慮し継続して改善を図っていく必要がある。</t>
    <rPh sb="1" eb="3">
      <t>ゲンザイ</t>
    </rPh>
    <rPh sb="4" eb="6">
      <t>シュヨウ</t>
    </rPh>
    <rPh sb="7" eb="9">
      <t>カンセン</t>
    </rPh>
    <rPh sb="9" eb="11">
      <t>カンキョ</t>
    </rPh>
    <rPh sb="17" eb="20">
      <t>ケイカクテキ</t>
    </rPh>
    <rPh sb="21" eb="23">
      <t>カイチク</t>
    </rPh>
    <rPh sb="24" eb="25">
      <t>スス</t>
    </rPh>
    <rPh sb="38" eb="40">
      <t>コンゴ</t>
    </rPh>
    <rPh sb="43" eb="44">
      <t>タ</t>
    </rPh>
    <rPh sb="45" eb="47">
      <t>カンロ</t>
    </rPh>
    <rPh sb="53" eb="54">
      <t>ネン</t>
    </rPh>
    <rPh sb="55" eb="57">
      <t>ケイネン</t>
    </rPh>
    <rPh sb="58" eb="59">
      <t>ム</t>
    </rPh>
    <rPh sb="65" eb="67">
      <t>ゾウカ</t>
    </rPh>
    <rPh sb="69" eb="71">
      <t>ミコミ</t>
    </rPh>
    <rPh sb="82" eb="84">
      <t>リヨウ</t>
    </rPh>
    <rPh sb="84" eb="86">
      <t>ヒンド</t>
    </rPh>
    <rPh sb="86" eb="87">
      <t>トウ</t>
    </rPh>
    <rPh sb="88" eb="90">
      <t>コウリョ</t>
    </rPh>
    <rPh sb="91" eb="93">
      <t>ケイゾク</t>
    </rPh>
    <rPh sb="95" eb="97">
      <t>カイゼン</t>
    </rPh>
    <rPh sb="98" eb="99">
      <t>ハカ</t>
    </rPh>
    <rPh sb="103" eb="105">
      <t>ヒツヨウ</t>
    </rPh>
    <phoneticPr fontId="4"/>
  </si>
  <si>
    <t>　今後、人口の増加が見込まれるため、それに伴う汚水処理量の増により、施設の維持管理に係る費用も増加することが見込まれる。
　そのため、安定かつ効率的な使用料収入の対策を行うとともに、計画的な施設の維持管理及び更新を図っていき、健全な経営運営を推進していく必要がある。</t>
    <rPh sb="1" eb="3">
      <t>コンゴ</t>
    </rPh>
    <rPh sb="4" eb="6">
      <t>ジンコウ</t>
    </rPh>
    <rPh sb="7" eb="9">
      <t>ゾウカ</t>
    </rPh>
    <rPh sb="10" eb="12">
      <t>ミコ</t>
    </rPh>
    <rPh sb="21" eb="22">
      <t>トモナ</t>
    </rPh>
    <rPh sb="23" eb="25">
      <t>オスイ</t>
    </rPh>
    <rPh sb="25" eb="27">
      <t>ショリ</t>
    </rPh>
    <rPh sb="27" eb="28">
      <t>リョウ</t>
    </rPh>
    <rPh sb="29" eb="30">
      <t>ゾウ</t>
    </rPh>
    <rPh sb="34" eb="36">
      <t>シセツ</t>
    </rPh>
    <rPh sb="37" eb="39">
      <t>イジ</t>
    </rPh>
    <rPh sb="39" eb="41">
      <t>カンリ</t>
    </rPh>
    <rPh sb="42" eb="43">
      <t>カカ</t>
    </rPh>
    <rPh sb="44" eb="46">
      <t>ヒヨウ</t>
    </rPh>
    <rPh sb="47" eb="49">
      <t>ゾウカ</t>
    </rPh>
    <rPh sb="54" eb="56">
      <t>ミコ</t>
    </rPh>
    <rPh sb="67" eb="69">
      <t>アンテイ</t>
    </rPh>
    <rPh sb="71" eb="74">
      <t>コウリツテキ</t>
    </rPh>
    <rPh sb="75" eb="78">
      <t>シヨウリョウ</t>
    </rPh>
    <rPh sb="78" eb="80">
      <t>シュウニュウ</t>
    </rPh>
    <rPh sb="81" eb="83">
      <t>タイサク</t>
    </rPh>
    <rPh sb="84" eb="85">
      <t>オコナ</t>
    </rPh>
    <rPh sb="91" eb="94">
      <t>ケイカクテキ</t>
    </rPh>
    <rPh sb="95" eb="97">
      <t>シセツ</t>
    </rPh>
    <rPh sb="98" eb="100">
      <t>イジ</t>
    </rPh>
    <rPh sb="100" eb="102">
      <t>カンリ</t>
    </rPh>
    <rPh sb="102" eb="103">
      <t>オヨ</t>
    </rPh>
    <rPh sb="104" eb="106">
      <t>コウシン</t>
    </rPh>
    <rPh sb="107" eb="108">
      <t>ハカ</t>
    </rPh>
    <rPh sb="113" eb="115">
      <t>ケンゼン</t>
    </rPh>
    <rPh sb="116" eb="118">
      <t>ケイエイ</t>
    </rPh>
    <rPh sb="118" eb="120">
      <t>ウンエイ</t>
    </rPh>
    <rPh sb="121" eb="123">
      <t>スイシン</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</si>
</sst>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0.25</c:v>
                </c:pt>
                <c:pt idx="2">
                  <c:v>0.17</c:v>
                </c:pt>
                <c:pt idx="3">
                  <c:v>0.24</c:v>
                </c:pt>
                <c:pt idx="4">
                  <c:v>0.11</c:v>
                </c:pt>
              </c:numCache>
            </c:numRef>
          </c:val>
        </c:ser>
        <c:dLbls>
          <c:showLegendKey val="0"/>
          <c:showVal val="0"/>
          <c:showCatName val="0"/>
          <c:showSerName val="0"/>
          <c:showPercent val="0"/>
          <c:showBubbleSize val="0"/>
        </c:dLbls>
        <c:gapWidth val="150"/>
        <c:axId val="198159744"/>
        <c:axId val="198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98159744"/>
        <c:axId val="198313472"/>
      </c:lineChart>
      <c:dateAx>
        <c:axId val="198159744"/>
        <c:scaling>
          <c:orientation val="minMax"/>
        </c:scaling>
        <c:delete val="1"/>
        <c:axPos val="b"/>
        <c:numFmt formatCode="ge" sourceLinked="1"/>
        <c:majorTickMark val="none"/>
        <c:minorTickMark val="none"/>
        <c:tickLblPos val="none"/>
        <c:crossAx val="198313472"/>
        <c:crosses val="autoZero"/>
        <c:auto val="1"/>
        <c:lblOffset val="100"/>
        <c:baseTimeUnit val="years"/>
      </c:dateAx>
      <c:valAx>
        <c:axId val="198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335360"/>
        <c:axId val="2003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107.21</c:v>
                </c:pt>
                <c:pt idx="1">
                  <c:v>124.26</c:v>
                </c:pt>
                <c:pt idx="2">
                  <c:v>129.94</c:v>
                </c:pt>
                <c:pt idx="3">
                  <c:v>129.58000000000001</c:v>
                </c:pt>
                <c:pt idx="4">
                  <c:v>150.02000000000001</c:v>
                </c:pt>
              </c:numCache>
            </c:numRef>
          </c:val>
          <c:smooth val="0"/>
        </c:ser>
        <c:dLbls>
          <c:showLegendKey val="0"/>
          <c:showVal val="0"/>
          <c:showCatName val="0"/>
          <c:showSerName val="0"/>
          <c:showPercent val="0"/>
          <c:showBubbleSize val="0"/>
        </c:dLbls>
        <c:marker val="1"/>
        <c:smooth val="0"/>
        <c:axId val="200335360"/>
        <c:axId val="200337280"/>
      </c:lineChart>
      <c:dateAx>
        <c:axId val="200335360"/>
        <c:scaling>
          <c:orientation val="minMax"/>
        </c:scaling>
        <c:delete val="1"/>
        <c:axPos val="b"/>
        <c:numFmt formatCode="ge" sourceLinked="1"/>
        <c:majorTickMark val="none"/>
        <c:minorTickMark val="none"/>
        <c:tickLblPos val="none"/>
        <c:crossAx val="200337280"/>
        <c:crosses val="autoZero"/>
        <c:auto val="1"/>
        <c:lblOffset val="100"/>
        <c:baseTimeUnit val="years"/>
      </c:dateAx>
      <c:valAx>
        <c:axId val="2003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99.68</c:v>
                </c:pt>
                <c:pt idx="1">
                  <c:v>99.49</c:v>
                </c:pt>
                <c:pt idx="2">
                  <c:v>99.75</c:v>
                </c:pt>
                <c:pt idx="3">
                  <c:v>99.77</c:v>
                </c:pt>
                <c:pt idx="4">
                  <c:v>99.79</c:v>
                </c:pt>
              </c:numCache>
            </c:numRef>
          </c:val>
        </c:ser>
        <c:dLbls>
          <c:showLegendKey val="0"/>
          <c:showVal val="0"/>
          <c:showCatName val="0"/>
          <c:showSerName val="0"/>
          <c:showPercent val="0"/>
          <c:showBubbleSize val="0"/>
        </c:dLbls>
        <c:gapWidth val="150"/>
        <c:axId val="200359296"/>
        <c:axId val="2003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200359296"/>
        <c:axId val="200377856"/>
      </c:lineChart>
      <c:dateAx>
        <c:axId val="200359296"/>
        <c:scaling>
          <c:orientation val="minMax"/>
        </c:scaling>
        <c:delete val="1"/>
        <c:axPos val="b"/>
        <c:numFmt formatCode="ge" sourceLinked="1"/>
        <c:majorTickMark val="none"/>
        <c:minorTickMark val="none"/>
        <c:tickLblPos val="none"/>
        <c:crossAx val="200377856"/>
        <c:crosses val="autoZero"/>
        <c:auto val="1"/>
        <c:lblOffset val="100"/>
        <c:baseTimeUnit val="years"/>
      </c:dateAx>
      <c:valAx>
        <c:axId val="200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97.23</c:v>
                </c:pt>
                <c:pt idx="1">
                  <c:v>97.2</c:v>
                </c:pt>
                <c:pt idx="2">
                  <c:v>91.15</c:v>
                </c:pt>
                <c:pt idx="3">
                  <c:v>58.02</c:v>
                </c:pt>
                <c:pt idx="4">
                  <c:v>92.42</c:v>
                </c:pt>
              </c:numCache>
            </c:numRef>
          </c:val>
        </c:ser>
        <c:dLbls>
          <c:showLegendKey val="0"/>
          <c:showVal val="0"/>
          <c:showCatName val="0"/>
          <c:showSerName val="0"/>
          <c:showPercent val="0"/>
          <c:showBubbleSize val="0"/>
        </c:dLbls>
        <c:gapWidth val="150"/>
        <c:axId val="198368256"/>
        <c:axId val="1983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68256"/>
        <c:axId val="198374528"/>
      </c:lineChart>
      <c:dateAx>
        <c:axId val="198368256"/>
        <c:scaling>
          <c:orientation val="minMax"/>
        </c:scaling>
        <c:delete val="1"/>
        <c:axPos val="b"/>
        <c:numFmt formatCode="ge" sourceLinked="1"/>
        <c:majorTickMark val="none"/>
        <c:minorTickMark val="none"/>
        <c:tickLblPos val="none"/>
        <c:crossAx val="198374528"/>
        <c:crosses val="autoZero"/>
        <c:auto val="1"/>
        <c:lblOffset val="100"/>
        <c:baseTimeUnit val="years"/>
      </c:dateAx>
      <c:valAx>
        <c:axId val="1983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39616"/>
        <c:axId val="199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39616"/>
        <c:axId val="199070464"/>
      </c:lineChart>
      <c:dateAx>
        <c:axId val="199039616"/>
        <c:scaling>
          <c:orientation val="minMax"/>
        </c:scaling>
        <c:delete val="1"/>
        <c:axPos val="b"/>
        <c:numFmt formatCode="ge" sourceLinked="1"/>
        <c:majorTickMark val="none"/>
        <c:minorTickMark val="none"/>
        <c:tickLblPos val="none"/>
        <c:crossAx val="199070464"/>
        <c:crosses val="autoZero"/>
        <c:auto val="1"/>
        <c:lblOffset val="100"/>
        <c:baseTimeUnit val="years"/>
      </c:dateAx>
      <c:valAx>
        <c:axId val="1990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482816"/>
        <c:axId val="200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482816"/>
        <c:axId val="200484736"/>
      </c:lineChart>
      <c:dateAx>
        <c:axId val="200482816"/>
        <c:scaling>
          <c:orientation val="minMax"/>
        </c:scaling>
        <c:delete val="1"/>
        <c:axPos val="b"/>
        <c:numFmt formatCode="ge" sourceLinked="1"/>
        <c:majorTickMark val="none"/>
        <c:minorTickMark val="none"/>
        <c:tickLblPos val="none"/>
        <c:crossAx val="200484736"/>
        <c:crosses val="autoZero"/>
        <c:auto val="1"/>
        <c:lblOffset val="100"/>
        <c:baseTimeUnit val="years"/>
      </c:dateAx>
      <c:valAx>
        <c:axId val="200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23776"/>
        <c:axId val="2005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23776"/>
        <c:axId val="200525696"/>
      </c:lineChart>
      <c:dateAx>
        <c:axId val="200523776"/>
        <c:scaling>
          <c:orientation val="minMax"/>
        </c:scaling>
        <c:delete val="1"/>
        <c:axPos val="b"/>
        <c:numFmt formatCode="ge" sourceLinked="1"/>
        <c:majorTickMark val="none"/>
        <c:minorTickMark val="none"/>
        <c:tickLblPos val="none"/>
        <c:crossAx val="200525696"/>
        <c:crosses val="autoZero"/>
        <c:auto val="1"/>
        <c:lblOffset val="100"/>
        <c:baseTimeUnit val="years"/>
      </c:dateAx>
      <c:valAx>
        <c:axId val="2005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54752"/>
        <c:axId val="2005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54752"/>
        <c:axId val="200565120"/>
      </c:lineChart>
      <c:dateAx>
        <c:axId val="200554752"/>
        <c:scaling>
          <c:orientation val="minMax"/>
        </c:scaling>
        <c:delete val="1"/>
        <c:axPos val="b"/>
        <c:numFmt formatCode="ge" sourceLinked="1"/>
        <c:majorTickMark val="none"/>
        <c:minorTickMark val="none"/>
        <c:tickLblPos val="none"/>
        <c:crossAx val="200565120"/>
        <c:crosses val="autoZero"/>
        <c:auto val="1"/>
        <c:lblOffset val="100"/>
        <c:baseTimeUnit val="years"/>
      </c:dateAx>
      <c:valAx>
        <c:axId val="2005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131.09</c:v>
                </c:pt>
                <c:pt idx="1">
                  <c:v>181.65</c:v>
                </c:pt>
                <c:pt idx="2">
                  <c:v>224.66</c:v>
                </c:pt>
                <c:pt idx="3">
                  <c:v>239.09</c:v>
                </c:pt>
                <c:pt idx="4">
                  <c:v>210.18</c:v>
                </c:pt>
              </c:numCache>
            </c:numRef>
          </c:val>
        </c:ser>
        <c:dLbls>
          <c:showLegendKey val="0"/>
          <c:showVal val="0"/>
          <c:showCatName val="0"/>
          <c:showSerName val="0"/>
          <c:showPercent val="0"/>
          <c:showBubbleSize val="0"/>
        </c:dLbls>
        <c:gapWidth val="150"/>
        <c:axId val="200591232"/>
        <c:axId val="200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200591232"/>
        <c:axId val="200605696"/>
      </c:lineChart>
      <c:dateAx>
        <c:axId val="200591232"/>
        <c:scaling>
          <c:orientation val="minMax"/>
        </c:scaling>
        <c:delete val="1"/>
        <c:axPos val="b"/>
        <c:numFmt formatCode="ge" sourceLinked="1"/>
        <c:majorTickMark val="none"/>
        <c:minorTickMark val="none"/>
        <c:tickLblPos val="none"/>
        <c:crossAx val="200605696"/>
        <c:crosses val="autoZero"/>
        <c:auto val="1"/>
        <c:lblOffset val="100"/>
        <c:baseTimeUnit val="years"/>
      </c:dateAx>
      <c:valAx>
        <c:axId val="2006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117.19</c:v>
                </c:pt>
                <c:pt idx="1">
                  <c:v>94.74</c:v>
                </c:pt>
                <c:pt idx="2">
                  <c:v>95.33</c:v>
                </c:pt>
                <c:pt idx="3">
                  <c:v>94.86</c:v>
                </c:pt>
                <c:pt idx="4">
                  <c:v>98.54</c:v>
                </c:pt>
              </c:numCache>
            </c:numRef>
          </c:val>
        </c:ser>
        <c:dLbls>
          <c:showLegendKey val="0"/>
          <c:showVal val="0"/>
          <c:showCatName val="0"/>
          <c:showSerName val="0"/>
          <c:showPercent val="0"/>
          <c:showBubbleSize val="0"/>
        </c:dLbls>
        <c:gapWidth val="150"/>
        <c:axId val="200631040"/>
        <c:axId val="2006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200631040"/>
        <c:axId val="200632960"/>
      </c:lineChart>
      <c:dateAx>
        <c:axId val="200631040"/>
        <c:scaling>
          <c:orientation val="minMax"/>
        </c:scaling>
        <c:delete val="1"/>
        <c:axPos val="b"/>
        <c:numFmt formatCode="ge" sourceLinked="1"/>
        <c:majorTickMark val="none"/>
        <c:minorTickMark val="none"/>
        <c:tickLblPos val="none"/>
        <c:crossAx val="200632960"/>
        <c:crosses val="autoZero"/>
        <c:auto val="1"/>
        <c:lblOffset val="100"/>
        <c:baseTimeUnit val="years"/>
      </c:dateAx>
      <c:valAx>
        <c:axId val="2006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106.47</c:v>
                </c:pt>
                <c:pt idx="1">
                  <c:v>128.91999999999999</c:v>
                </c:pt>
                <c:pt idx="2">
                  <c:v>131.79</c:v>
                </c:pt>
                <c:pt idx="3">
                  <c:v>132.11000000000001</c:v>
                </c:pt>
                <c:pt idx="4">
                  <c:v>129.62</c:v>
                </c:pt>
              </c:numCache>
            </c:numRef>
          </c:val>
        </c:ser>
        <c:dLbls>
          <c:showLegendKey val="0"/>
          <c:showVal val="0"/>
          <c:showCatName val="0"/>
          <c:showSerName val="0"/>
          <c:showPercent val="0"/>
          <c:showBubbleSize val="0"/>
        </c:dLbls>
        <c:gapWidth val="150"/>
        <c:axId val="200294784"/>
        <c:axId val="2002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200294784"/>
        <c:axId val="200296704"/>
      </c:lineChart>
      <c:dateAx>
        <c:axId val="200294784"/>
        <c:scaling>
          <c:orientation val="minMax"/>
        </c:scaling>
        <c:delete val="1"/>
        <c:axPos val="b"/>
        <c:numFmt formatCode="ge" sourceLinked="1"/>
        <c:majorTickMark val="none"/>
        <c:minorTickMark val="none"/>
        <c:tickLblPos val="none"/>
        <c:crossAx val="200296704"/>
        <c:crosses val="autoZero"/>
        <c:auto val="1"/>
        <c:lblOffset val="100"/>
        <c:baseTimeUnit val="years"/>
      </c:dateAx>
      <c:valAx>
        <c:axId val="2002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富谷町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51836</v>
      </c>
      <c r="AM8" s="64"/>
      <c r="AN8" s="64"/>
      <c r="AO8" s="64"/>
      <c r="AP8" s="64"/>
      <c r="AQ8" s="64"/>
      <c r="AR8" s="64"/>
      <c r="AS8" s="64"/>
      <c r="AT8" s="63">
        <f>データ!S6</f>
        <v>49.18</v>
      </c>
      <c r="AU8" s="63"/>
      <c r="AV8" s="63"/>
      <c r="AW8" s="63"/>
      <c r="AX8" s="63"/>
      <c r="AY8" s="63"/>
      <c r="AZ8" s="63"/>
      <c r="BA8" s="63"/>
      <c r="BB8" s="63">
        <f>データ!T6</f>
        <v>1054.01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96.42</v>
      </c>
      <c r="Q10" s="63"/>
      <c r="R10" s="63"/>
      <c r="S10" s="63"/>
      <c r="T10" s="63"/>
      <c r="U10" s="63"/>
      <c r="V10" s="63"/>
      <c r="W10" s="63">
        <f>データ!P6</f>
        <v>81.5</v>
      </c>
      <c r="X10" s="63"/>
      <c r="Y10" s="63"/>
      <c r="Z10" s="63"/>
      <c r="AA10" s="63"/>
      <c r="AB10" s="63"/>
      <c r="AC10" s="63"/>
      <c r="AD10" s="64">
        <f>データ!Q6</f>
        <v>2376</v>
      </c>
      <c r="AE10" s="64"/>
      <c r="AF10" s="64"/>
      <c r="AG10" s="64"/>
      <c r="AH10" s="64"/>
      <c r="AI10" s="64"/>
      <c r="AJ10" s="64"/>
      <c r="AK10" s="2"/>
      <c r="AL10" s="64">
        <f>データ!U6</f>
        <v>50119</v>
      </c>
      <c r="AM10" s="64"/>
      <c r="AN10" s="64"/>
      <c r="AO10" s="64"/>
      <c r="AP10" s="64"/>
      <c r="AQ10" s="64"/>
      <c r="AR10" s="64"/>
      <c r="AS10" s="64"/>
      <c r="AT10" s="63">
        <f>データ!V6</f>
        <v>11.2</v>
      </c>
      <c r="AU10" s="63"/>
      <c r="AV10" s="63"/>
      <c r="AW10" s="63"/>
      <c r="AX10" s="63"/>
      <c r="AY10" s="63"/>
      <c r="AZ10" s="63"/>
      <c r="BA10" s="63"/>
      <c r="BB10" s="63">
        <f>データ!W6</f>
        <v>4474.91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44237</v>
      </c>
      <c r="D6" s="31">
        <f t="shared" si="3"/>
        <v>47</v>
      </c>
      <c r="E6" s="31">
        <f t="shared" si="3"/>
        <v>17</v>
      </c>
      <c r="F6" s="31">
        <f t="shared" si="3"/>
        <v>1</v>
      </c>
      <c r="G6" s="31">
        <f t="shared" si="3"/>
        <v>0</v>
      </c>
      <c r="H6" s="31" t="str">
        <f t="shared" si="3"/>
        <v>宮城県　富谷町</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96.42</v>
      </c>
      <c r="P6" s="32">
        <f t="shared" si="3"/>
        <v>81.5</v>
      </c>
      <c r="Q6" s="32">
        <f t="shared" si="3"/>
        <v>2376</v>
      </c>
      <c r="R6" s="32">
        <f t="shared" si="3"/>
        <v>51836</v>
      </c>
      <c r="S6" s="32">
        <f t="shared" si="3"/>
        <v>49.18</v>
      </c>
      <c r="T6" s="32">
        <f t="shared" si="3"/>
        <v>1054.01</v>
      </c>
      <c r="U6" s="32">
        <f t="shared" si="3"/>
        <v>50119</v>
      </c>
      <c r="V6" s="32">
        <f t="shared" si="3"/>
        <v>11.2</v>
      </c>
      <c r="W6" s="32">
        <f t="shared" si="3"/>
        <v>4474.91</v>
      </c>
      <c r="X6" s="33">
        <f>IF(X7="",NA(),X7)</f>
        <v>97.23</v>
      </c>
      <c r="Y6" s="33">
        <f t="shared" ref="Y6:AG6" si="4">IF(Y7="",NA(),Y7)</f>
        <v>97.2</v>
      </c>
      <c r="Z6" s="33">
        <f t="shared" si="4"/>
        <v>91.15</v>
      </c>
      <c r="AA6" s="33">
        <f t="shared" si="4"/>
        <v>58.02</v>
      </c>
      <c r="AB6" s="33">
        <f t="shared" si="4"/>
        <v>92.42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131.09</v>
      </c>
      <c r="BF6" s="33">
        <f t="shared" ref="BF6:BN6" si="7">IF(BF7="",NA(),BF7)</f>
        <v>181.65</v>
      </c>
      <c r="BG6" s="33">
        <f t="shared" si="7"/>
        <v>224.66</v>
      </c>
      <c r="BH6" s="33">
        <f t="shared" si="7"/>
        <v>239.09</v>
      </c>
      <c r="BI6" s="33">
        <f t="shared" si="7"/>
        <v>210.18</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117.19</v>
      </c>
      <c r="BQ6" s="33">
        <f t="shared" ref="BQ6:BY6" si="8">IF(BQ7="",NA(),BQ7)</f>
        <v>94.74</v>
      </c>
      <c r="BR6" s="33">
        <f t="shared" si="8"/>
        <v>95.33</v>
      </c>
      <c r="BS6" s="33">
        <f t="shared" si="8"/>
        <v>94.86</v>
      </c>
      <c r="BT6" s="33">
        <f t="shared" si="8"/>
        <v>98.54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106.47</v>
      </c>
      <c r="CB6" s="33">
        <f t="shared" ref="CB6:CJ6" si="9">IF(CB7="",NA(),CB7)</f>
        <v>128.91999999999999</v>
      </c>
      <c r="CC6" s="33">
        <f t="shared" si="9"/>
        <v>131.79</v>
      </c>
      <c r="CD6" s="33">
        <f t="shared" si="9"/>
        <v>132.11000000000001</v>
      </c>
      <c r="CE6" s="33">
        <f t="shared" si="9"/>
        <v>129.62</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107.21</v>
      </c>
      <c r="CR6" s="33">
        <f t="shared" si="10"/>
        <v>124.26</v>
      </c>
      <c r="CS6" s="33">
        <f t="shared" si="10"/>
        <v>129.94</v>
      </c>
      <c r="CT6" s="33">
        <f t="shared" si="10"/>
        <v>129.58000000000001</v>
      </c>
      <c r="CU6" s="33">
        <f t="shared" si="10"/>
        <v>150.02000000000001</v>
      </c>
      <c r="CV6" s="32" t="str">
        <f>IF(CV7="","",IF(CV7="-","【-】","【"&amp;SUBSTITUTE(TEXT(CV7,"#,##0.00"),"-","△")&amp;"】"))</f>
        <v>【86.58】</v>
      </c>
      <c r="CW6" s="33">
        <f>IF(CW7="",NA(),CW7)</f>
        <v>99.68</v>
      </c>
      <c r="CX6" s="33">
        <f t="shared" ref="CX6:DF6" si="11">IF(CX7="",NA(),CX7)</f>
        <v>99.49</v>
      </c>
      <c r="CY6" s="33">
        <f t="shared" si="11"/>
        <v>99.75</v>
      </c>
      <c r="CZ6" s="33">
        <f t="shared" si="11"/>
        <v>99.77</v>
      </c>
      <c r="DA6" s="33">
        <f t="shared" si="11"/>
        <v>99.79</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0.25</v>
      </c>
      <c r="EF6" s="33">
        <f t="shared" si="14"/>
        <v>0.17</v>
      </c>
      <c r="EG6" s="33">
        <f t="shared" si="14"/>
        <v>0.24</v>
      </c>
      <c r="EH6" s="33">
        <f t="shared" si="14"/>
        <v>0.11</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44237</v>
      </c>
      <c r="D7" s="35">
        <v>47</v>
      </c>
      <c r="E7" s="35">
        <v>17</v>
      </c>
      <c r="F7" s="35">
        <v>1</v>
      </c>
      <c r="G7" s="35">
        <v>0</v>
      </c>
      <c r="H7" s="35" t="s">
        <v>96</v>
      </c>
      <c r="I7" s="35" t="s">
        <v>97</v>
      </c>
      <c r="J7" s="35" t="s">
        <v>98</v>
      </c>
      <c r="K7" s="35" t="s">
        <v>99</v>
      </c>
      <c r="L7" s="35" t="s">
        <v>100</v>
      </c>
      <c r="M7" s="36" t="s">
        <v>101</v>
      </c>
      <c r="N7" s="36" t="s">
        <v>102</v>
      </c>
      <c r="O7" s="36">
        <v>96.42</v>
      </c>
      <c r="P7" s="36">
        <v>81.5</v>
      </c>
      <c r="Q7" s="36">
        <v>2376</v>
      </c>
      <c r="R7" s="36">
        <v>51836</v>
      </c>
      <c r="S7" s="36">
        <v>49.18</v>
      </c>
      <c r="T7" s="36">
        <v>1054.01</v>
      </c>
      <c r="U7" s="36">
        <v>50119</v>
      </c>
      <c r="V7" s="36">
        <v>11.2</v>
      </c>
      <c r="W7" s="36">
        <v>4474.91</v>
      </c>
      <c r="X7" s="36">
        <v>97.23</v>
      </c>
      <c r="Y7" s="36">
        <v>97.2</v>
      </c>
      <c r="Z7" s="36">
        <v>91.15</v>
      </c>
      <c r="AA7" s="36">
        <v>58.02</v>
      </c>
      <c r="AB7" s="36">
        <v>92.42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131.09</v>
      </c>
      <c r="BF7" s="36">
        <v>181.65</v>
      </c>
      <c r="BG7" s="36">
        <v>224.66</v>
      </c>
      <c r="BH7" s="36">
        <v>239.09</v>
      </c>
      <c r="BI7" s="36">
        <v>210.18</v>
      </c>
      <c r="BJ7" s="36">
        <v>1206.54</v>
      </c>
      <c r="BK7" s="36">
        <v>1247.2</v>
      </c>
      <c r="BL7" s="36">
        <v>1189.0999999999999</v>
      </c>
      <c r="BM7" s="36">
        <v>1115.1099999999999</v>
      </c>
      <c r="BN7" s="36">
        <v>1010.51</v>
      </c>
      <c r="BO7" s="36">
        <v>776.35</v>
      </c>
      <c r="BP7" s="36">
        <v>117.19</v>
      </c>
      <c r="BQ7" s="36">
        <v>94.74</v>
      </c>
      <c r="BR7" s="36">
        <v>95.33</v>
      </c>
      <c r="BS7" s="36">
        <v>94.86</v>
      </c>
      <c r="BT7" s="36">
        <v>98.54</v>
      </c>
      <c r="BU7" s="36">
        <v>77.739999999999995</v>
      </c>
      <c r="BV7" s="36">
        <v>77.489999999999995</v>
      </c>
      <c r="BW7" s="36">
        <v>78.78</v>
      </c>
      <c r="BX7" s="36">
        <v>79.540000000000006</v>
      </c>
      <c r="BY7" s="36">
        <v>83</v>
      </c>
      <c r="BZ7" s="36">
        <v>96.57</v>
      </c>
      <c r="CA7" s="36">
        <v>106.47</v>
      </c>
      <c r="CB7" s="36">
        <v>128.91999999999999</v>
      </c>
      <c r="CC7" s="36">
        <v>131.79</v>
      </c>
      <c r="CD7" s="36">
        <v>132.11000000000001</v>
      </c>
      <c r="CE7" s="36">
        <v>129.62</v>
      </c>
      <c r="CF7" s="36">
        <v>199.72</v>
      </c>
      <c r="CG7" s="36">
        <v>201.25</v>
      </c>
      <c r="CH7" s="36">
        <v>199.32</v>
      </c>
      <c r="CI7" s="36">
        <v>199.36</v>
      </c>
      <c r="CJ7" s="36">
        <v>193.74</v>
      </c>
      <c r="CK7" s="36">
        <v>142.28</v>
      </c>
      <c r="CL7" s="36" t="s">
        <v>101</v>
      </c>
      <c r="CM7" s="36" t="s">
        <v>101</v>
      </c>
      <c r="CN7" s="36" t="s">
        <v>101</v>
      </c>
      <c r="CO7" s="36" t="s">
        <v>101</v>
      </c>
      <c r="CP7" s="36" t="s">
        <v>101</v>
      </c>
      <c r="CQ7" s="36">
        <v>107.21</v>
      </c>
      <c r="CR7" s="36">
        <v>124.26</v>
      </c>
      <c r="CS7" s="36">
        <v>129.94</v>
      </c>
      <c r="CT7" s="36">
        <v>129.58000000000001</v>
      </c>
      <c r="CU7" s="36">
        <v>150.02000000000001</v>
      </c>
      <c r="CV7" s="36">
        <v>86.58</v>
      </c>
      <c r="CW7" s="36">
        <v>99.68</v>
      </c>
      <c r="CX7" s="36">
        <v>99.49</v>
      </c>
      <c r="CY7" s="36">
        <v>99.75</v>
      </c>
      <c r="CZ7" s="36">
        <v>99.77</v>
      </c>
      <c r="DA7" s="36">
        <v>99.79</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0.25</v>
      </c>
      <c r="EF7" s="36">
        <v>0.17</v>
      </c>
      <c r="EG7" s="36">
        <v>0.24</v>
      </c>
      <c r="EH7" s="36">
        <v>0.11</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masaki-w</cp:lastModifiedBy>
  <dcterms:created xsi:type="dcterms:W3CDTF">2016-01-14T10:33:24Z</dcterms:created>
  <dcterms:modified xsi:type="dcterms:W3CDTF">2016-02-05T04:46:07Z</dcterms:modified>
  <cp:category/>
</cp:coreProperties>
</file>